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PGR-FrancoAS\PROGRAMA DE ADQUISICIONES\2026\Versiones\"/>
    </mc:Choice>
  </mc:AlternateContent>
  <bookViews>
    <workbookView xWindow="0" yWindow="0" windowWidth="19200" windowHeight="6930" firstSheet="1" activeTab="1"/>
  </bookViews>
  <sheets>
    <sheet name="COMPRAS 2025" sheetId="7" state="hidden" r:id="rId1"/>
    <sheet name="BASE DATOS" sheetId="2" r:id="rId2"/>
    <sheet name="DATOS" sheetId="4" state="hidden" r:id="rId3"/>
    <sheet name="INCLUSIÓN " sheetId="1" state="hidden" r:id="rId4"/>
  </sheets>
  <externalReferences>
    <externalReference r:id="rId5"/>
    <externalReference r:id="rId6"/>
    <externalReference r:id="rId7"/>
  </externalReferences>
  <definedNames>
    <definedName name="_xlnm._FilterDatabase" localSheetId="0" hidden="1">'COMPRAS 2025'!$C$4:$IO$4</definedName>
    <definedName name="_xlnm._FilterDatabase" localSheetId="3" hidden="1">'INCLUSIÓN '!$A$5:$K$314</definedName>
    <definedName name="_xlnm.Print_Titles" localSheetId="0">'COMPRAS 2025'!$4:$4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  <c r="G56" i="2" l="1"/>
  <c r="G45" i="2"/>
  <c r="H255" i="2" l="1"/>
  <c r="H142" i="2"/>
  <c r="H277" i="2" l="1"/>
  <c r="H278" i="2"/>
  <c r="H29" i="2"/>
  <c r="H8" i="2" l="1"/>
  <c r="H131" i="2" l="1"/>
  <c r="H248" i="2" l="1"/>
  <c r="H247" i="2"/>
  <c r="H246" i="2"/>
  <c r="H245" i="2"/>
  <c r="H244" i="2"/>
  <c r="H253" i="2"/>
  <c r="H252" i="2"/>
  <c r="H251" i="2"/>
  <c r="H250" i="2"/>
  <c r="H249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174" i="2" l="1"/>
  <c r="H173" i="2"/>
  <c r="H175" i="2"/>
  <c r="H176" i="2"/>
  <c r="H177" i="2"/>
  <c r="H9" i="2" l="1"/>
  <c r="H11" i="2" l="1"/>
  <c r="H10" i="2"/>
  <c r="H169" i="2" l="1"/>
  <c r="H170" i="2" l="1"/>
  <c r="G12" i="2" l="1"/>
  <c r="H12" i="2"/>
  <c r="H13" i="2" l="1"/>
  <c r="H14" i="2" l="1"/>
  <c r="H15" i="2"/>
  <c r="H16" i="2" l="1"/>
  <c r="H17" i="2" l="1"/>
  <c r="H18" i="2"/>
  <c r="H19" i="2" l="1"/>
  <c r="H20" i="2"/>
  <c r="H45" i="2" l="1"/>
  <c r="H32" i="2" l="1"/>
  <c r="H33" i="2"/>
  <c r="H34" i="2"/>
  <c r="H35" i="2"/>
  <c r="H30" i="2" l="1"/>
  <c r="H31" i="2"/>
  <c r="H274" i="2" l="1"/>
  <c r="H275" i="2"/>
  <c r="H276" i="2"/>
  <c r="H22" i="2" l="1"/>
  <c r="H21" i="2" l="1"/>
  <c r="H110" i="2" l="1"/>
  <c r="H111" i="2"/>
  <c r="I6" i="7" l="1"/>
  <c r="O6" i="7"/>
  <c r="O5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O187" i="7"/>
  <c r="O188" i="7"/>
  <c r="O189" i="7"/>
  <c r="O190" i="7"/>
  <c r="H6" i="2" l="1"/>
  <c r="I5" i="7" l="1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H23" i="2" l="1"/>
  <c r="H24" i="2"/>
  <c r="H25" i="2"/>
  <c r="H26" i="2"/>
  <c r="H27" i="2"/>
  <c r="H28" i="2"/>
  <c r="H36" i="2"/>
  <c r="H37" i="2"/>
  <c r="H38" i="2"/>
  <c r="H39" i="2"/>
  <c r="H40" i="2"/>
  <c r="H41" i="2"/>
  <c r="H42" i="2"/>
  <c r="H43" i="2"/>
  <c r="H44" i="2"/>
  <c r="H46" i="2"/>
  <c r="H47" i="2"/>
  <c r="H48" i="2"/>
  <c r="H49" i="2"/>
  <c r="H50" i="2"/>
  <c r="H51" i="2"/>
  <c r="H52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2" i="2"/>
  <c r="H133" i="2"/>
  <c r="H134" i="2"/>
  <c r="H135" i="2"/>
  <c r="H136" i="2"/>
  <c r="H137" i="2"/>
  <c r="H138" i="2"/>
  <c r="H139" i="2"/>
  <c r="H140" i="2"/>
  <c r="H141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71" i="2"/>
  <c r="H172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54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9" i="2"/>
  <c r="G188" i="1" l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comments1.xml><?xml version="1.0" encoding="utf-8"?>
<comments xmlns="http://schemas.openxmlformats.org/spreadsheetml/2006/main">
  <authors>
    <author>Franco Gerardo Alfaro Solano</author>
  </authors>
  <commentList>
    <comment ref="F40" authorId="0" shapeId="0">
      <text>
        <r>
          <rPr>
            <b/>
            <sz val="9"/>
            <color indexed="81"/>
            <rFont val="Tahoma"/>
            <family val="2"/>
          </rPr>
          <t>Franco Gerardo Alfaro Solano:</t>
        </r>
        <r>
          <rPr>
            <sz val="9"/>
            <color indexed="81"/>
            <rFont val="Tahoma"/>
            <family val="2"/>
          </rPr>
          <t xml:space="preserve">
al final se uso 92014402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</rPr>
          <t>Franco Gerardo Alfaro Solano:</t>
        </r>
        <r>
          <rPr>
            <sz val="9"/>
            <color indexed="81"/>
            <rFont val="Tahoma"/>
            <family val="2"/>
          </rPr>
          <t xml:space="preserve">
43211903 anterior
</t>
        </r>
      </text>
    </comment>
  </commentList>
</comments>
</file>

<file path=xl/comments2.xml><?xml version="1.0" encoding="utf-8"?>
<comments xmlns="http://schemas.openxmlformats.org/spreadsheetml/2006/main">
  <authors>
    <author>Franco Gerardo Alfaro Solano</author>
  </authors>
  <commentList>
    <comment ref="C5" authorId="0" shapeId="0">
      <text>
        <r>
          <rPr>
            <b/>
            <sz val="9"/>
            <color indexed="81"/>
            <rFont val="Tahoma"/>
            <family val="2"/>
          </rPr>
          <t>El código debe tener exactamente 20 dígitos. Por favor, ingrese los números con guiones (-) en el siguiente formato 00000-000000-000000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Franco Gerardo Alfaro Solano:</t>
        </r>
        <r>
          <rPr>
            <sz val="9"/>
            <color indexed="81"/>
            <rFont val="Tahoma"/>
            <family val="2"/>
          </rPr>
          <t xml:space="preserve">
Este espacio se genera automaticamente basado en el codigo de material ingresado</t>
        </r>
      </text>
    </comment>
    <comment ref="D112" authorId="0" shapeId="0">
      <text>
        <r>
          <rPr>
            <b/>
            <sz val="9"/>
            <color indexed="81"/>
            <rFont val="Tahoma"/>
            <family val="2"/>
          </rPr>
          <t>Franco Gerardo Alfaro Solano:</t>
        </r>
        <r>
          <rPr>
            <sz val="9"/>
            <color indexed="81"/>
            <rFont val="Tahoma"/>
            <family val="2"/>
          </rPr>
          <t xml:space="preserve">
39111521 ya no esta disponible, se actualizo por el nuevo e informo a Carolina para el cambio</t>
        </r>
      </text>
    </comment>
  </commentList>
</comments>
</file>

<file path=xl/comments3.xml><?xml version="1.0" encoding="utf-8"?>
<comments xmlns="http://schemas.openxmlformats.org/spreadsheetml/2006/main">
  <authors>
    <author>Franco Gerardo Alfaro Solano</author>
  </authors>
  <commentList>
    <comment ref="B5" authorId="0" shapeId="0">
      <text>
        <r>
          <rPr>
            <b/>
            <sz val="9"/>
            <color indexed="81"/>
            <rFont val="Tahoma"/>
            <family val="2"/>
          </rPr>
          <t>El código debe tener exactamente 20 dígitos. Por favor, ingrese los números con guiones (-) en el siguiente formato 00000-000000-000000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Franco Gerardo Alfaro Solano:</t>
        </r>
        <r>
          <rPr>
            <sz val="9"/>
            <color indexed="81"/>
            <rFont val="Tahoma"/>
            <family val="2"/>
          </rPr>
          <t xml:space="preserve">
Este espacio se genera automaticamente basado en el codigo de material ingresado</t>
        </r>
      </text>
    </comment>
  </commentList>
</comments>
</file>

<file path=xl/sharedStrings.xml><?xml version="1.0" encoding="utf-8"?>
<sst xmlns="http://schemas.openxmlformats.org/spreadsheetml/2006/main" count="5244" uniqueCount="1443">
  <si>
    <t>Fecha:</t>
  </si>
  <si>
    <t>Programa o proyecto responsable</t>
  </si>
  <si>
    <t>Código Mercadería SICOP</t>
  </si>
  <si>
    <t>Código clasificación SICOP</t>
  </si>
  <si>
    <t>Código Identificación SICOP</t>
  </si>
  <si>
    <t>Descripción</t>
  </si>
  <si>
    <t>Monto estimado total de la compra (CRC)</t>
  </si>
  <si>
    <t>Objeto al gasto</t>
  </si>
  <si>
    <t>Fuente de financiamiento</t>
  </si>
  <si>
    <t>Periodo estimado inicial del concurso (MM-YYYY)</t>
  </si>
  <si>
    <t>Área</t>
  </si>
  <si>
    <t>Observaciones</t>
  </si>
  <si>
    <t>Programa 788</t>
  </si>
  <si>
    <t>10103-01005-000001</t>
  </si>
  <si>
    <t>73159992</t>
  </si>
  <si>
    <t>Alquiler Equipo Comunicaciones</t>
  </si>
  <si>
    <t>1.01.03</t>
  </si>
  <si>
    <t>001</t>
  </si>
  <si>
    <t>01-2026</t>
  </si>
  <si>
    <t>Tecnologias Información</t>
  </si>
  <si>
    <t>81112401</t>
  </si>
  <si>
    <t>Alquiler Equipo de cómputo</t>
  </si>
  <si>
    <t>04-2026</t>
  </si>
  <si>
    <t>10204-01900-002220</t>
  </si>
  <si>
    <t>81112101</t>
  </si>
  <si>
    <t>Enlace Internet Principal Racsa</t>
  </si>
  <si>
    <t>1.02.04</t>
  </si>
  <si>
    <t>10-2026</t>
  </si>
  <si>
    <t>Enlace Internet Secundario Tigo</t>
  </si>
  <si>
    <t>10307-01005-000001</t>
  </si>
  <si>
    <t xml:space="preserve">Servicio de acceso a datos  Master Lex e Index </t>
  </si>
  <si>
    <t>1.03.07</t>
  </si>
  <si>
    <t>07-2026</t>
  </si>
  <si>
    <t>10307-01900-180901</t>
  </si>
  <si>
    <t>81112006</t>
  </si>
  <si>
    <t>Servicio de Respaldo en Sitio Alterno</t>
  </si>
  <si>
    <t>02-2026</t>
  </si>
  <si>
    <t>Programa 793</t>
  </si>
  <si>
    <t>10404-01001-180301</t>
  </si>
  <si>
    <t>80101512</t>
  </si>
  <si>
    <t>CONSULTORIAS</t>
  </si>
  <si>
    <t>Etica</t>
  </si>
  <si>
    <t>10406-01155-000001</t>
  </si>
  <si>
    <t>72154055</t>
  </si>
  <si>
    <t>92430694</t>
  </si>
  <si>
    <t>LIMP. DE TANQUES SÉPTICOS Y TUBERÍAS</t>
  </si>
  <si>
    <t>Servicios Generales</t>
  </si>
  <si>
    <t>10406-01035-000010</t>
  </si>
  <si>
    <t>72101505</t>
  </si>
  <si>
    <t>90006318</t>
  </si>
  <si>
    <t xml:space="preserve">SERVICIO DE CERRAJERIA </t>
  </si>
  <si>
    <t>10406-01155-000005</t>
  </si>
  <si>
    <t>92018170</t>
  </si>
  <si>
    <t>LIMPIEZA DE TANQUE</t>
  </si>
  <si>
    <t>10406-01120-000001</t>
  </si>
  <si>
    <t>SERVICIOS DE SEGURIDAD Y VIGILANCIA</t>
  </si>
  <si>
    <t>10406-01165-000010</t>
  </si>
  <si>
    <t xml:space="preserve">76111501		</t>
  </si>
  <si>
    <t>SERVICIO DE LIMPIEZA DE OFICINAS</t>
  </si>
  <si>
    <t>10499-01900-080820</t>
  </si>
  <si>
    <t>72102103</t>
  </si>
  <si>
    <t>92047317</t>
  </si>
  <si>
    <t>SERVICIO DE FUMIGACIÓN</t>
  </si>
  <si>
    <t>10701-01001-260101</t>
  </si>
  <si>
    <t xml:space="preserve">86132102 </t>
  </si>
  <si>
    <t xml:space="preserve">92429902 </t>
  </si>
  <si>
    <t>SERVICIO DISEÑO DE CURSOS VIRTUALES</t>
  </si>
  <si>
    <t>10801-01001-000003</t>
  </si>
  <si>
    <t>72101507</t>
  </si>
  <si>
    <t>90004458</t>
  </si>
  <si>
    <t>MANTENIMIENTO Y REPARACIÓN DE EDIFICIO</t>
  </si>
  <si>
    <t>10801-01060-180801</t>
  </si>
  <si>
    <t>MANTENIMIENTO PREVENTIVO Y CORRECTIVO SISTEMA SUPRESION DE INCENDIOS</t>
  </si>
  <si>
    <t>10804-01070-000001</t>
  </si>
  <si>
    <t>72154056</t>
  </si>
  <si>
    <t>92082630</t>
  </si>
  <si>
    <t>MANTENIMIEMIENTO PREVENTIVO Y CORRECTIVO DE TANQUE DE AGUA</t>
  </si>
  <si>
    <t>10804-01150-000001</t>
  </si>
  <si>
    <t>92382568</t>
  </si>
  <si>
    <t>MANTENIMIENTO PREVENTIVO Y CORRECTIVO DE PLANTAS ELECTRICAS</t>
  </si>
  <si>
    <t>10804 01100 000005</t>
  </si>
  <si>
    <t xml:space="preserve">72154109  </t>
  </si>
  <si>
    <t>92154498</t>
  </si>
  <si>
    <t>REPARACIÓN DE BOMBA DE AGUA</t>
  </si>
  <si>
    <t>10805-01001-000400</t>
  </si>
  <si>
    <t>78180107</t>
  </si>
  <si>
    <t>92032192</t>
  </si>
  <si>
    <t xml:space="preserve">CONTRAT. MANTEN. Y REPAR. DE VEHÍCULOS                   </t>
  </si>
  <si>
    <t>10806-01035-000001</t>
  </si>
  <si>
    <t xml:space="preserve"> Mantenimiento y Reparación  Red WIFI y enlace inalambirco</t>
  </si>
  <si>
    <t>1.08.06</t>
  </si>
  <si>
    <t>06-2026</t>
  </si>
  <si>
    <t>10807-01020-160701</t>
  </si>
  <si>
    <t>72153613</t>
  </si>
  <si>
    <t>92170989</t>
  </si>
  <si>
    <t xml:space="preserve">MANTENIMIENTO Y REPARACION DE ARCHIVOS MOVILES </t>
  </si>
  <si>
    <t>10807-01070-000010</t>
  </si>
  <si>
    <t>72101511</t>
  </si>
  <si>
    <t>92083711</t>
  </si>
  <si>
    <t>MANTENIMIENTO Y REPARACION DE AIRE ACONDICIONADO</t>
  </si>
  <si>
    <t>10899-01045-000400</t>
  </si>
  <si>
    <t>72101516</t>
  </si>
  <si>
    <t>92049563</t>
  </si>
  <si>
    <t>REPARACION Y MANTENIMIENTO DE SISTEMAS DE EXTINCION DE INCENDIO Y EXTINTORES</t>
  </si>
  <si>
    <t>10899-01900-003200</t>
  </si>
  <si>
    <t>92062084</t>
  </si>
  <si>
    <t xml:space="preserve"> Mantenimiento y Reparación  de Equipo de VideoVigilancia</t>
  </si>
  <si>
    <t>1.08.99</t>
  </si>
  <si>
    <t>03-2026</t>
  </si>
  <si>
    <t>20101-01015-000021</t>
  </si>
  <si>
    <t>15121902</t>
  </si>
  <si>
    <t>92047463</t>
  </si>
  <si>
    <t>GRASA AUTOMOTRIZ</t>
  </si>
  <si>
    <t>20102-01900-000081</t>
  </si>
  <si>
    <t>53131609</t>
  </si>
  <si>
    <t xml:space="preserve">Bloqueador solar </t>
  </si>
  <si>
    <t>Comisión Emergencias</t>
  </si>
  <si>
    <t>41106229</t>
  </si>
  <si>
    <t>Suero salino (solucion salina fisiologica 250ml)</t>
  </si>
  <si>
    <t>20104-01080-000035</t>
  </si>
  <si>
    <t>31211803</t>
  </si>
  <si>
    <t>92131320</t>
  </si>
  <si>
    <t xml:space="preserve">THINNER A-500 FINO                                                          </t>
  </si>
  <si>
    <t>20104-01005-000001</t>
  </si>
  <si>
    <t>92041765</t>
  </si>
  <si>
    <t xml:space="preserve">DISOLVENTE (DILUYENTE), # 456-900, TIPO MINERAL, ENVASE DE 3,785 L                                                          </t>
  </si>
  <si>
    <t>20104-01220-000003</t>
  </si>
  <si>
    <t>31211508</t>
  </si>
  <si>
    <t>92415373</t>
  </si>
  <si>
    <t>PINTURA, COLOR BLANCO HUESO, TIPO ESMALTE, ACRILICO, PARA USO ARQUITECTONICO, PRESENTACION 3,785 L</t>
  </si>
  <si>
    <t>PINTURA, COLOR BLANCO, TIPO ESMALTE, ACRILICO, PARA USO ARQUITECTONICO, PRESENTACION 3,785 L</t>
  </si>
  <si>
    <t>20104-01220-000179</t>
  </si>
  <si>
    <t>31211507</t>
  </si>
  <si>
    <t xml:space="preserve"> 92425909</t>
  </si>
  <si>
    <t>PINTURA EN SPRAY, COLOR BLANCO, PRESENTACION LATA 270 g</t>
  </si>
  <si>
    <t>92431087</t>
  </si>
  <si>
    <t>PINTURA EN SPRAY, COLOR NEGRO, PRESENTACION LATA 270 g</t>
  </si>
  <si>
    <t>20104-01220-001600</t>
  </si>
  <si>
    <t>PINTURA ANTICORROSIVA EN ACEITE COLOR GRIS  ENVASE 3,785 L</t>
  </si>
  <si>
    <t>PINTURA ANTICORROSIVA EN ACEITE COLOR VERDE  ENVASE 3,785 L</t>
  </si>
  <si>
    <t>PINTURA ANTIHONGOS SATINADA COLOR A ESCOGER</t>
  </si>
  <si>
    <t>20199-01125-000040</t>
  </si>
  <si>
    <t>31133711</t>
  </si>
  <si>
    <t>92210375</t>
  </si>
  <si>
    <t>SELLADOR DE JUNTAS DE POLIURETANO, PRESENTACION CARTUCHO DE 310 ml, COLOR GRIS, CURADO CON HUMEDAD, FLEXIBLE (350% ELOGACION) RESISTENTE AL DESGARRE(DURETAN)</t>
  </si>
  <si>
    <t>20199-01150-000200</t>
  </si>
  <si>
    <t>47131831</t>
  </si>
  <si>
    <t>92024215</t>
  </si>
  <si>
    <t>ÁCIDO MURIÁTICO</t>
  </si>
  <si>
    <t>20199-01050-100040</t>
  </si>
  <si>
    <t>10191509</t>
  </si>
  <si>
    <t>92019881</t>
  </si>
  <si>
    <t xml:space="preserve">INSECTICIDA EN AEROSOL </t>
  </si>
  <si>
    <t>20199-01900-090701</t>
  </si>
  <si>
    <t>31201623</t>
  </si>
  <si>
    <t>92370689</t>
  </si>
  <si>
    <t>PEGAMENTO P.V.C. 1/8 GALÓN</t>
  </si>
  <si>
    <t>20199-01050-000010</t>
  </si>
  <si>
    <t>10191506</t>
  </si>
  <si>
    <t>92090504</t>
  </si>
  <si>
    <t>CEBO CONTRA ROEDORES 50G</t>
  </si>
  <si>
    <t>20199-01900-200301</t>
  </si>
  <si>
    <t>31201607</t>
  </si>
  <si>
    <t>92334873</t>
  </si>
  <si>
    <t>PEGAMENTO EPOXICO 70 ml</t>
  </si>
  <si>
    <t>20301-01010-000080</t>
  </si>
  <si>
    <t>46171503</t>
  </si>
  <si>
    <t>92367829</t>
  </si>
  <si>
    <t>LLAVIN DE ACERO, PERILLA DE BOLA DE 51 mm CON LLAVE (2 LLAVES)</t>
  </si>
  <si>
    <t>20301-01135-150701</t>
  </si>
  <si>
    <t>40142008</t>
  </si>
  <si>
    <t>92414865</t>
  </si>
  <si>
    <t xml:space="preserve">MANGUERA DE ABASTO EN ACERO INOXIDABLE, FLEXIBLE, CONEXION DE 12,7 mm (1/2 Pulg) Y 12,7 mm (1/2 Pulg) X 457,2 mm (18 Pulg) DE LARGO </t>
  </si>
  <si>
    <t>20301-01900-000015</t>
  </si>
  <si>
    <t xml:space="preserve">30181702 </t>
  </si>
  <si>
    <t>92291078</t>
  </si>
  <si>
    <t>LLAVE PARA FREGADERO TIPO CACHERA DE 20,32 CM (8 PULG) CUELLO ALTO PARA CONEXION DE 1,27 CM (1/2 PULG) DE AGUA CALIENTE Y FRIA CON MANIJA TIPO PALANCA EN LATON CROMADO</t>
  </si>
  <si>
    <t>30181701</t>
  </si>
  <si>
    <t>92362787</t>
  </si>
  <si>
    <t>GRIFO (LLAVE) CROMADA, TIPO PUSH, ENTRADA MACHO DE 12,70 mm, PARA PASO DE AGUA DE LAVATORIO</t>
  </si>
  <si>
    <t>20301-01900-000600</t>
  </si>
  <si>
    <t>30181605</t>
  </si>
  <si>
    <t>92193856</t>
  </si>
  <si>
    <t>DESAGUE DE METAL (1-1/4" x 5") METALICO</t>
  </si>
  <si>
    <t>20301-01010-000015</t>
  </si>
  <si>
    <t>92149037</t>
  </si>
  <si>
    <t>LLAVIN PARA ESCRITORIO TIPO RABIT</t>
  </si>
  <si>
    <t>92179013</t>
  </si>
  <si>
    <t>LLAVIN PARA ESCRITORIO TIPO gato</t>
  </si>
  <si>
    <t>20301-01025-000001</t>
  </si>
  <si>
    <t>31161606</t>
  </si>
  <si>
    <t>92273750</t>
  </si>
  <si>
    <t>PICAPORTE CROMADO 2 PULGADAS</t>
  </si>
  <si>
    <t>20301-01085-000140</t>
  </si>
  <si>
    <t>31162002</t>
  </si>
  <si>
    <t>92226467</t>
  </si>
  <si>
    <t>CLAVO DE ACERO CON CABEZA DE 3.81 CM UNIDAD</t>
  </si>
  <si>
    <t>20301-01085-000080</t>
  </si>
  <si>
    <t>CLAVO DE ACERO 25,4 mm X 3,0 mm DE DIAMETRO PARA CONCRETO, POR UNIDAD.</t>
  </si>
  <si>
    <t>20301-01085-000640</t>
  </si>
  <si>
    <t>92151007</t>
  </si>
  <si>
    <t>CLAVO DE HIERRO CON CABEZA DE 5,08 CMS</t>
  </si>
  <si>
    <t>20301-01085-000720</t>
  </si>
  <si>
    <t>92068671</t>
  </si>
  <si>
    <t>CLAVO DE HIERRO CON CABEZA DE 7,62 CMS</t>
  </si>
  <si>
    <t>20301-01085-000680</t>
  </si>
  <si>
    <t>31162003</t>
  </si>
  <si>
    <t>92059738</t>
  </si>
  <si>
    <t>CLAVO DE ACERO DE IMPACTO 25 MM PAQUETE DE 10</t>
  </si>
  <si>
    <t>20301-01100-000260</t>
  </si>
  <si>
    <t>30102003</t>
  </si>
  <si>
    <t>92197438</t>
  </si>
  <si>
    <t>LAMINA H/G. ONDULADO NO. 26</t>
  </si>
  <si>
    <t>20301-01100-001060</t>
  </si>
  <si>
    <t>92273873</t>
  </si>
  <si>
    <t>LAMINA DE H/G RECTANGULAR NO.26 DE 1.07 X 3.66 MTS</t>
  </si>
  <si>
    <t>20301-01100-000810</t>
  </si>
  <si>
    <t>92297678</t>
  </si>
  <si>
    <t>LAMINA DE H/G LISO NO.26</t>
  </si>
  <si>
    <t>20301-01175-002960-</t>
  </si>
  <si>
    <t>31161504</t>
  </si>
  <si>
    <t>90009680</t>
  </si>
  <si>
    <t>TORNILLO  PARA TECHO PUNTA BROCA DE 1/4X 2"</t>
  </si>
  <si>
    <t>20301-01175-000004</t>
  </si>
  <si>
    <t>31161507</t>
  </si>
  <si>
    <t>92353180</t>
  </si>
  <si>
    <t>TORNILLO  PARA GYPSUM DE 6 X 1 1/4" PUNTA BROCA PAQUETE DE 100</t>
  </si>
  <si>
    <t>92353175</t>
  </si>
  <si>
    <t>TORNILLO  PARA GYPSUM DE 6 X 1 1/4" PUNTA CORRIENTE PAQUETE DE 100</t>
  </si>
  <si>
    <t>92411638</t>
  </si>
  <si>
    <t>TORNILLO  PARA GYPSUM TORLACK 8X1/2" PAQUETE 50 UNIDADES</t>
  </si>
  <si>
    <t>20301-01900-000050-</t>
  </si>
  <si>
    <t>31162103</t>
  </si>
  <si>
    <t>92181317</t>
  </si>
  <si>
    <t>ESPANDER DE METAL ANCLAJE MARIPOSA 3/16" X 3"</t>
  </si>
  <si>
    <t>92269103</t>
  </si>
  <si>
    <t>ESPANDER DE METAL GYPSUM #8 X 30MM</t>
  </si>
  <si>
    <t>20302-01900-007557</t>
  </si>
  <si>
    <t>30161509</t>
  </si>
  <si>
    <t>92008160</t>
  </si>
  <si>
    <t>LAMINA DE GYPSUM, DIMENSIONES 12,7 mm GROSOR X 1,22 m ANCHO X 2,44 m LARGO, PARA INTERIORES</t>
  </si>
  <si>
    <t>20302-01900-160802</t>
  </si>
  <si>
    <t>31201602</t>
  </si>
  <si>
    <t>92445531</t>
  </si>
  <si>
    <t>MASILLA, PREPARADA, PARA ACABADOS EN LÁMINAS DE GYPSUM, MULTIPROPOSITO, DE FÁCIL ACABADO, PRESENTACIÓN EN GALÓN</t>
  </si>
  <si>
    <t>20302-01075-180701</t>
  </si>
  <si>
    <t>30161602</t>
  </si>
  <si>
    <t>92160116</t>
  </si>
  <si>
    <t>LAMINAS DE CIELO SUSPENDIDO 61cm x 122 cm</t>
  </si>
  <si>
    <t>20302-01900-010320</t>
  </si>
  <si>
    <t>30111504</t>
  </si>
  <si>
    <t>90016942</t>
  </si>
  <si>
    <t>CONCRETO PREMEZCLADO -TIPO CONCREMIX- 40k</t>
  </si>
  <si>
    <t>92214424</t>
  </si>
  <si>
    <t>MORTERO MURO SECO 25 K</t>
  </si>
  <si>
    <t>20304-01055-160601</t>
  </si>
  <si>
    <t>39101699</t>
  </si>
  <si>
    <t>92159103</t>
  </si>
  <si>
    <t>LAMPARA (LUMINARIA) TIPO CIRCULAR LED LUZ BLANCA, PARA 110 V, POTENCIA DE 18 W, PARTE FRONTAL DIAMETRO 22,8 cm X PROFUNDIDAD 1 cm, CON BALASTRO ELECTRONICO DE ALTA EFICIENCIA, RANGO DE TEMPERATURA ENTRE 0ºC - 40ºC, EMPOTRABLE EN CIELORASO, EFICACIA LUMINICA DE 80 lm/W, PARA COLOCAR EN AMBIENTE INTERNO</t>
  </si>
  <si>
    <t>Panel Led Luz Dia 40W 61 x 61 cm similar Sylvania</t>
  </si>
  <si>
    <t>20304-01440-000045</t>
  </si>
  <si>
    <t>39121439</t>
  </si>
  <si>
    <t>90032373</t>
  </si>
  <si>
    <t>TOMACORRIENTE POLARIZADO DOBLE BLANCO</t>
  </si>
  <si>
    <t>20304-01110-000004</t>
  </si>
  <si>
    <t>39122299</t>
  </si>
  <si>
    <t>92339725</t>
  </si>
  <si>
    <t>APAGADOR DE PLACA Interruptor sencillo 15A 110V blanco</t>
  </si>
  <si>
    <t>92339739</t>
  </si>
  <si>
    <t>APAGADOR DE PLACA Interruptor doble 15A 110V blanco</t>
  </si>
  <si>
    <t>20304-01900-000821</t>
  </si>
  <si>
    <t>31201502</t>
  </si>
  <si>
    <t>92406325</t>
  </si>
  <si>
    <t>TAPE AISLANTE</t>
  </si>
  <si>
    <t>20304-01165-000005</t>
  </si>
  <si>
    <t>39121402</t>
  </si>
  <si>
    <t>92419325</t>
  </si>
  <si>
    <t>ENCHUFE DE HULE POLARIZADO</t>
  </si>
  <si>
    <t>20304-01200-000003</t>
  </si>
  <si>
    <t>39121031</t>
  </si>
  <si>
    <t>92027277</t>
  </si>
  <si>
    <t>REGLETA DE 6 TOMAS</t>
  </si>
  <si>
    <t>20304-01195-000001</t>
  </si>
  <si>
    <t>39111521</t>
  </si>
  <si>
    <t>92037956</t>
  </si>
  <si>
    <t>PLAFON DE PORCELANA</t>
  </si>
  <si>
    <t>20306-01030-000005-</t>
  </si>
  <si>
    <t>40174908</t>
  </si>
  <si>
    <t>92435218</t>
  </si>
  <si>
    <t>UNION P.V.C. DE 1.27 CMS de transición presión</t>
  </si>
  <si>
    <t>92435220</t>
  </si>
  <si>
    <t>UNION P.V.C. DE 2,5 CMS de transición presión</t>
  </si>
  <si>
    <t>20306-01900-000120</t>
  </si>
  <si>
    <t>92269273</t>
  </si>
  <si>
    <t>SPANDER PLASTICO SIN TORNILLO #6 paquete de 20 unidades</t>
  </si>
  <si>
    <t>92226242</t>
  </si>
  <si>
    <t>SPANDER PLASTICO SIN TORNILLO #8 paquete de 15 unidades</t>
  </si>
  <si>
    <t>92226241</t>
  </si>
  <si>
    <t>SPANDER PLASTICO SIN TORNILLO #10</t>
  </si>
  <si>
    <t xml:space="preserve">31162103 </t>
  </si>
  <si>
    <t>92282798</t>
  </si>
  <si>
    <t>SPANDER PLASTICO para gypsum tipo mariposa</t>
  </si>
  <si>
    <t>92212660</t>
  </si>
  <si>
    <t>SPANDER PLASTICO SIN TORNILLO #12</t>
  </si>
  <si>
    <t>20306-01175-170701</t>
  </si>
  <si>
    <t>92310294</t>
  </si>
  <si>
    <t>MANGUERA PLASTICAPARA JARDÍN DE 20 M DE 1/2" CON CONECTORES</t>
  </si>
  <si>
    <t>20306-01900-200906-</t>
  </si>
  <si>
    <t>40141607</t>
  </si>
  <si>
    <t>92257308</t>
  </si>
  <si>
    <t>LLAVE PASO PVC 2,5 cm</t>
  </si>
  <si>
    <t>20306-01900-000700-</t>
  </si>
  <si>
    <t>40142596</t>
  </si>
  <si>
    <t>92169659</t>
  </si>
  <si>
    <t>SIFON EXTENDIBLE 1 1/2" x 1 1/4"</t>
  </si>
  <si>
    <t>20306-01900-200901</t>
  </si>
  <si>
    <t xml:space="preserve">LLAVE PASO PVC TIPO BOLA LISA 12,70 mm (1/2 Pulg) USO POTABLE  </t>
  </si>
  <si>
    <t>20399-01185-000040</t>
  </si>
  <si>
    <t xml:space="preserve">30181701 </t>
  </si>
  <si>
    <t>92210394</t>
  </si>
  <si>
    <t>LLAVE DE CHORRO DE 1.27 CMS CON ROSCA</t>
  </si>
  <si>
    <t>20399-01185-000099</t>
  </si>
  <si>
    <t>92225347</t>
  </si>
  <si>
    <t>LLAVE (GRIFO) CONTROL ESCUADRA, DE 12,7 mm x 12,7 mm (1/2 x 1/2 Pulg), MATERIAL ALEACIÓN DE METAL</t>
  </si>
  <si>
    <t>20399-01310-180201</t>
  </si>
  <si>
    <t>31162801</t>
  </si>
  <si>
    <t>92106610</t>
  </si>
  <si>
    <t>MANIJA (MANILLA) METALICA DE DESCARGA, CROMADA, CON VARILLA DE 205 mm, PARA TANQUE DE INODORO</t>
  </si>
  <si>
    <t>20399-01310-000005</t>
  </si>
  <si>
    <t>30181603</t>
  </si>
  <si>
    <t>92012396</t>
  </si>
  <si>
    <t>ASIENTO PARA INODORO ELONGADO COLOR BLANCO, PLASTICO INYECTADO</t>
  </si>
  <si>
    <t>92012397</t>
  </si>
  <si>
    <t>ASIENTO PARA INODORO REDONDO COLOR BLANCO, PLASTICO INYECTADO</t>
  </si>
  <si>
    <t>20399-01310-110701</t>
  </si>
  <si>
    <t>40141640</t>
  </si>
  <si>
    <t>92036851</t>
  </si>
  <si>
    <t>PERA (VALVULA) DE CAUCHO DE 50 mm DE DIAMETRO PARA TANQUE DESCARGA DEL INODORO</t>
  </si>
  <si>
    <t>20399-01395-000900</t>
  </si>
  <si>
    <t>30181505</t>
  </si>
  <si>
    <t>92226294</t>
  </si>
  <si>
    <t>INODORO</t>
  </si>
  <si>
    <t>20399-01395-000505</t>
  </si>
  <si>
    <t>30181504</t>
  </si>
  <si>
    <t>92210463</t>
  </si>
  <si>
    <t>LAVATORIO</t>
  </si>
  <si>
    <t>20399-01900-200902</t>
  </si>
  <si>
    <t>92028779</t>
  </si>
  <si>
    <t>PEGAMENTO PVC 1/16</t>
  </si>
  <si>
    <t>20399-01900-160902</t>
  </si>
  <si>
    <t>31201632</t>
  </si>
  <si>
    <t>92331287</t>
  </si>
  <si>
    <t>TUBO SILICON TRANSPARENTE, RESISTENCIA A LA INTERPERIE, CONTENIDO 310mL</t>
  </si>
  <si>
    <t>20399-01900-004460</t>
  </si>
  <si>
    <t>31201534</t>
  </si>
  <si>
    <t>92036865</t>
  </si>
  <si>
    <t>CINTA PARA TAPAR GOTERAS 10 cm ancho  por metro</t>
  </si>
  <si>
    <t>20399-01900-160901</t>
  </si>
  <si>
    <t>31201514</t>
  </si>
  <si>
    <t>92321486</t>
  </si>
  <si>
    <t xml:space="preserve">CINTA DE TEFLON 3/4" x 13 metros </t>
  </si>
  <si>
    <t>20399-01310-160901</t>
  </si>
  <si>
    <t>30181506</t>
  </si>
  <si>
    <t>92308792</t>
  </si>
  <si>
    <t>CARTUCHO TDS PARA MINGITORIO</t>
  </si>
  <si>
    <t>20401-01020-000005-</t>
  </si>
  <si>
    <t>31191506</t>
  </si>
  <si>
    <t>90019014</t>
  </si>
  <si>
    <t>DISCO ESMERILADOR PARA CORTAR METAL 4,5"</t>
  </si>
  <si>
    <t>92279876</t>
  </si>
  <si>
    <t>DISCO ESMERILADOR PARA CORTAR METAL 9"</t>
  </si>
  <si>
    <t>20401-01020-000140-</t>
  </si>
  <si>
    <t>27112838</t>
  </si>
  <si>
    <t>90006124</t>
  </si>
  <si>
    <t>DISCO ABRASIVO PARA CORTAR CONCRETO 4,5"</t>
  </si>
  <si>
    <t>92133554</t>
  </si>
  <si>
    <t>DISCO ABRASIVO PARA CORTAR CONCRETO 9"</t>
  </si>
  <si>
    <t>20401-01900-210201</t>
  </si>
  <si>
    <t>31211917</t>
  </si>
  <si>
    <t>92270591</t>
  </si>
  <si>
    <t>FELPA PARA RODILLO ANTIGOTEO 9" x 1/2</t>
  </si>
  <si>
    <t>20401-01115-160701</t>
  </si>
  <si>
    <t>42181602</t>
  </si>
  <si>
    <t>92124480</t>
  </si>
  <si>
    <t>Esfignomanómetro (montor de presión digital)</t>
  </si>
  <si>
    <t>Tijeras punta roma</t>
  </si>
  <si>
    <t>29901-01030-000800</t>
  </si>
  <si>
    <t>31201517</t>
  </si>
  <si>
    <t>CINTA PARA EMPAQUE, TRANSPARENTE</t>
  </si>
  <si>
    <t>2.99.01</t>
  </si>
  <si>
    <t>Bodega</t>
  </si>
  <si>
    <t>29901 01045 000400</t>
  </si>
  <si>
    <t>44121805</t>
  </si>
  <si>
    <t>CORRECTOR LIQUIDO TIPO LAPIZ</t>
  </si>
  <si>
    <t>29901 01065 000100</t>
  </si>
  <si>
    <t>GOMA LOCA STANDARD</t>
  </si>
  <si>
    <t>29901-01095-000003</t>
  </si>
  <si>
    <t xml:space="preserve"> 44121708</t>
  </si>
  <si>
    <t>92437280</t>
  </si>
  <si>
    <t>MARCADOR FOSFORESCENTE</t>
  </si>
  <si>
    <t>NO AMARILLO (PUEDE SER VERDE O ANARANJADO)</t>
  </si>
  <si>
    <t>29901-01305-004300</t>
  </si>
  <si>
    <t>41122702</t>
  </si>
  <si>
    <t>CINTA CASIO (para patrimonio)</t>
  </si>
  <si>
    <t>29901-01900-000301</t>
  </si>
  <si>
    <t>44122011</t>
  </si>
  <si>
    <t>FOLDER PLÁSTICOS</t>
  </si>
  <si>
    <t>29901-01435-000010</t>
  </si>
  <si>
    <t>43201811</t>
  </si>
  <si>
    <t>DISCO DVD</t>
  </si>
  <si>
    <t>29901-01900-080805</t>
  </si>
  <si>
    <t>43201824</t>
  </si>
  <si>
    <t>LLAVE MAYA</t>
  </si>
  <si>
    <t>29901-01420-000350</t>
  </si>
  <si>
    <t>44101807</t>
  </si>
  <si>
    <t>92192658</t>
  </si>
  <si>
    <t>CALCULADORA SOLAR</t>
  </si>
  <si>
    <t>29901-01080-000006</t>
  </si>
  <si>
    <t>44121902</t>
  </si>
  <si>
    <t>92212562</t>
  </si>
  <si>
    <t xml:space="preserve">MINA 0.7mm </t>
  </si>
  <si>
    <t>29902-01040-000001</t>
  </si>
  <si>
    <t>Gasa rollo 2"</t>
  </si>
  <si>
    <t>Gasa rollo 4"</t>
  </si>
  <si>
    <t>Gasa rollo 6"</t>
  </si>
  <si>
    <t>Esparadrapo</t>
  </si>
  <si>
    <t>29902-01030-000001</t>
  </si>
  <si>
    <t xml:space="preserve"> Algodón 25g</t>
  </si>
  <si>
    <t>Apositos de gasa 10 X 10</t>
  </si>
  <si>
    <t>Venda elastica 7.5cm rollo</t>
  </si>
  <si>
    <t>Bajalenguas (paquete 100u)</t>
  </si>
  <si>
    <t>42131713</t>
  </si>
  <si>
    <t>Mascarillas quirurgicas desechables (caja)</t>
  </si>
  <si>
    <t>Aplicadores (paquete 100u)</t>
  </si>
  <si>
    <t>29902-01120-000006</t>
  </si>
  <si>
    <t>Guantes de latex (caja)</t>
  </si>
  <si>
    <t>29902-01900-000200</t>
  </si>
  <si>
    <t>Curitas (caja 100u)</t>
  </si>
  <si>
    <t>29903-01030-050021</t>
  </si>
  <si>
    <t>14111514</t>
  </si>
  <si>
    <t>92332706</t>
  </si>
  <si>
    <t>CUADERNOS DE RESORTE 80 HOJA, 27 X 21 CMS</t>
  </si>
  <si>
    <t>2.99.03</t>
  </si>
  <si>
    <t>29903-01030-050025</t>
  </si>
  <si>
    <t>92332842</t>
  </si>
  <si>
    <t>CUADERNOS 100 HOJA, 27 X 21 CMS</t>
  </si>
  <si>
    <t>29903-01060-000500</t>
  </si>
  <si>
    <t>44121507</t>
  </si>
  <si>
    <t>92135631</t>
  </si>
  <si>
    <t>SOBRE DE MANILA # 7 PAQUETE 50 UNIDADES</t>
  </si>
  <si>
    <t>29904-01085-170901</t>
  </si>
  <si>
    <t>31151501</t>
  </si>
  <si>
    <t>92257088</t>
  </si>
  <si>
    <t>CUERDA 8 mm</t>
  </si>
  <si>
    <t>29904-01900-000004</t>
  </si>
  <si>
    <t>55121715</t>
  </si>
  <si>
    <t>92379829</t>
  </si>
  <si>
    <t>BANDERA DE TELA</t>
  </si>
  <si>
    <t>29904-01035-000001</t>
  </si>
  <si>
    <t>53101602</t>
  </si>
  <si>
    <t>92410835</t>
  </si>
  <si>
    <t>CAMISA TIPO POLO</t>
  </si>
  <si>
    <t>29904-01055-000040</t>
  </si>
  <si>
    <t>46181527</t>
  </si>
  <si>
    <t>92416141</t>
  </si>
  <si>
    <t>PANTALON DE ARMY PARA TRABAJO PESADO</t>
  </si>
  <si>
    <t>29905-01035-000200</t>
  </si>
  <si>
    <t>47131803</t>
  </si>
  <si>
    <t>92384680</t>
  </si>
  <si>
    <t>DESINFECTANTE CONCENTRADO PARA DILUIR, VARIOS AROMAS, QUITA EL MAL OLOR, LIBRE DE APEO, PRESENTACION 3,785 L</t>
  </si>
  <si>
    <t>29905-01900-000040</t>
  </si>
  <si>
    <t>12141901</t>
  </si>
  <si>
    <t>92183426</t>
  </si>
  <si>
    <t>CLORO LIQUIDO, PARA USO DOMESTICO, CONCENTRADO, ENTRE UN 3 Y Y UN 6% PARA ELIMINAR MANCHAS. PRESENTACIÓN 3,785 L (GALON)</t>
  </si>
  <si>
    <t>29905-01035-000180</t>
  </si>
  <si>
    <t>47131821</t>
  </si>
  <si>
    <t>92044494</t>
  </si>
  <si>
    <t xml:space="preserve">DESENGRASANTE, (LIMPIADOR) BIODEGRADABLE, MULTIPROPOSITO, NO CORROSIVO NI INFLAMABLE, COMPUESTO DE SURFACTANTES SINTETICOS BIODEGRADABLE, EMULSIFICANTE BIODEGRADABLE, AGUA Y FRAGANCIAS, PARA SER UTILIZADO EN DISTINTAS AREAS, PRESENTACION ENVASE DE 3,785 L </t>
  </si>
  <si>
    <t>29905-01040-000001</t>
  </si>
  <si>
    <t>47131805</t>
  </si>
  <si>
    <t>92372786</t>
  </si>
  <si>
    <t>LIQUIDO LIMPIADOR Y ABRILLANTADOR DE SUPERFICIES MULTIPROPÓSITO A BASE DE SILICONAS, 100% BIODEGRADABLE, PARA SUPERFICIES COMO CUERO, VINIL, HULE, PLÁSTICO, MADERA, CON FILTRO SOLAR, ENVASE CON VÁLVULA DE ASPERSIÓN PARA APLICACIÓN, PRESENTACION DE 236 ml.</t>
  </si>
  <si>
    <t>29905-01040-000040</t>
  </si>
  <si>
    <t>47131801</t>
  </si>
  <si>
    <t>92404814</t>
  </si>
  <si>
    <t>LIQUIDO BIODEGRADABLE LIMPIADOR DE SUPERFICIES, ABRILLANTADOR, PARA MUEBLES DE OFICINA Y OTRAS SUPERFICIES. PRESENTACIÓN 3,785 L (gal)</t>
  </si>
  <si>
    <t>29905-01045-000315-</t>
  </si>
  <si>
    <t>47131810</t>
  </si>
  <si>
    <t>92381939</t>
  </si>
  <si>
    <t xml:space="preserve">LAVAPLATOS LIQUIDO, BIODEGRADABLE, DESENGRASANTE, PRESENTACIÓN 3,785 L (GALON) 
</t>
  </si>
  <si>
    <t>29905-01045-000380</t>
  </si>
  <si>
    <t>51473016</t>
  </si>
  <si>
    <t>92242099</t>
  </si>
  <si>
    <t xml:space="preserve">ALCOHOL EN GEL, PARA LAVADO DE MANOS EN SECO, PH MÁXIMO 7% PRESENTACIÓN 3,785 L (GALON) 
</t>
  </si>
  <si>
    <t>29905-01045-000095</t>
  </si>
  <si>
    <t>42281704</t>
  </si>
  <si>
    <t>92351774</t>
  </si>
  <si>
    <t xml:space="preserve">DETERGENTE LIQUIDO, BIODEGRADABLE, PARA LAVADO DE TELAS (TRAPOS, MECHAS, ETC) PRESENTACIÓN 3,785 L </t>
  </si>
  <si>
    <t>29905-01045-000285</t>
  </si>
  <si>
    <t>53131608</t>
  </si>
  <si>
    <t>92419123</t>
  </si>
  <si>
    <t xml:space="preserve">JABÓN LIQUIDO ANTIBACTERIAL PARA MANOS, RELLENO PARA DISPENSADOR, PRESENTACIÓN 3,785 L (GALON)
</t>
  </si>
  <si>
    <t>29905-01050-000001</t>
  </si>
  <si>
    <t>47131812</t>
  </si>
  <si>
    <t>92031787</t>
  </si>
  <si>
    <t>DESODORANTE AMBIENTAL PARA AUTO (APARATO + REPUESTO DE 7ml)</t>
  </si>
  <si>
    <t>29905-01050-050010</t>
  </si>
  <si>
    <t>92309290</t>
  </si>
  <si>
    <t xml:space="preserve">DESODORANTE AMBIENTAL EN AEROSOL, VARIOS AROMAS, AROMA DURADERA, QUE MATE GERMENES. PRESENTACION 400 ml
</t>
  </si>
  <si>
    <t>29905-01010-000002</t>
  </si>
  <si>
    <t xml:space="preserve">47131801 </t>
  </si>
  <si>
    <t>92421683</t>
  </si>
  <si>
    <t>CERA ACRÍLICA PARA PISOS DE MOSAICO, TERRAZO Y TERRACIN, ANTIDESLIZANTE, A BASE DE AGUA, QUE DE BRILLO INSTANTÁNEO, POCA VISCOSIDAD, PRESENTACIÓN 3,785 L</t>
  </si>
  <si>
    <t>29905-01010-000220</t>
  </si>
  <si>
    <t>92411662</t>
  </si>
  <si>
    <t>CERA ACRÍLICA PARA PISOS DE MADERA Y OCRE, ANTIDESLIZANTE, CONCENTRADA, LISTA PARA USAR. PRESENTACIÓN 3,785 L (GALON)</t>
  </si>
  <si>
    <t>29905-01060-201001</t>
  </si>
  <si>
    <t>47121701</t>
  </si>
  <si>
    <t>92256483</t>
  </si>
  <si>
    <t xml:space="preserve">BOLSA PLÁSTICA PEQUEÑA PARA BASURA, COLORES VARIOS, CALIBRE 1 MILESIMA, 52 cm X 58 cm, PAQUETES DE 1 kg </t>
  </si>
  <si>
    <t>29905-01060-201002</t>
  </si>
  <si>
    <t xml:space="preserve">47121701 </t>
  </si>
  <si>
    <t>92256505</t>
  </si>
  <si>
    <t xml:space="preserve">BOLSA PLÁSTICA MEDIANA PARA BASURA, COLORES VARIOS, CALIBRE 1,5 MILÉSIMAS, 72 cm X 102 cm, PAQUETE DE 1 kg
</t>
  </si>
  <si>
    <t>29905-01060-201003</t>
  </si>
  <si>
    <t>92306175</t>
  </si>
  <si>
    <t xml:space="preserve">BOLSA PLÁSTICA GRANDE PARA BASURA, COLORES VARIOS, CALIBRE 2,5 MILÉSIMAS, 85 cm X 120 cm, PAQUETE DE 1 kg </t>
  </si>
  <si>
    <t>29905-01060-100015</t>
  </si>
  <si>
    <t xml:space="preserve">BOLSA PLÁSTICA JARDÍN PARA BASURA, COLORES VARIOS, CALIBRE 2,5 MILÉSIMAS, 94 cm X 140 cm, PAQUETE DE 1 kg </t>
  </si>
  <si>
    <t>29905-01065-000079</t>
  </si>
  <si>
    <t>47121702</t>
  </si>
  <si>
    <t>92132458</t>
  </si>
  <si>
    <t xml:space="preserve"> BASURERO PLÁSTICO PARA OFICINA. CON TAPA DEL TIPO VAIVEN. CAPACIDAD 10 L</t>
  </si>
  <si>
    <t>29905-01900-000015</t>
  </si>
  <si>
    <t>47131828</t>
  </si>
  <si>
    <t>92027480</t>
  </si>
  <si>
    <t xml:space="preserve">SHAMPOO PARA AUTOMÓVIL, LIMPIEZA DE SUPERFICIES PINTADAS DE VEHÍCULOS Y EQUIPOS EN USOS FRECUENTES, CONTIENE CERAS QUE DEJAN CAPA PROTECTORA DESPUÉS DEL LAVADO, CONCENTRADO PARA REALIZAR UNA DILUCIÓN EN PROPORCIÓN MINIMA 1:50 (1 ML DE CHAMPÚ EN 60 ML DE AGUA) Y MANTENER UN EXCELENTE DESEMPEÑO, 100% BIODEGRADABLE, EN PRESENTACION DE 3,785 L. </t>
  </si>
  <si>
    <t>29905-01900-000225</t>
  </si>
  <si>
    <t>46181504</t>
  </si>
  <si>
    <t>92182508</t>
  </si>
  <si>
    <t>GUANTES DE HULE PARA ASEO, COLOR AMARILLO, TALLA M, ELASTICO Y FLEXIBLE.</t>
  </si>
  <si>
    <t>29905-01900-012700</t>
  </si>
  <si>
    <t>47121807</t>
  </si>
  <si>
    <t>92139875</t>
  </si>
  <si>
    <t xml:space="preserve">DESATORADOR DE CAÑERIA EN PRESENTACIÓN LIQUIDA DE 3,71 l BIODEGRADABLE PARA DESTAQUEAR TUBERIAS EN PVC Y METAL                                             </t>
  </si>
  <si>
    <t>29905-01900-004220</t>
  </si>
  <si>
    <t xml:space="preserve">30181614 </t>
  </si>
  <si>
    <t>92187946</t>
  </si>
  <si>
    <t xml:space="preserve">DISPENSADOR DE JABÓN LIQUIDO, MEDIDAS 21 cm(+/- 1,5 cm) LARGO X 12,5 cm(+/-5 cm) ANCHO, CAPACIDAD 500 ml, CONSTRUIDO EN PLÁSTICO TRANSPARENTE, CON BOTÓN PULSADOR, CON LLAVE EN LA TAPA DE LLENADO </t>
  </si>
  <si>
    <t>29905-01900-190205</t>
  </si>
  <si>
    <t>14111703</t>
  </si>
  <si>
    <t>92234189</t>
  </si>
  <si>
    <t>TOALLA DESECHABLE DE PAPEL, COLOR BLANCO TIPO MAYORDOMO, ROLLO 85 HOJAS SENCILLAS, ANCHO DE HOJAS 26 cm Y LARGO 18 cm. PRESENTACIÓN DE UNIDAD.</t>
  </si>
  <si>
    <t>29905-01035-150020</t>
  </si>
  <si>
    <t>92001345</t>
  </si>
  <si>
    <t>LIMPIADOR DE CRISTALES, BIODEGRADABLE, LISTO PARA USAR, QUITA MANCHAS, NO GRASOSO. ENVASE DE CUALQUIER COLOR O TRANSPARENTE EN PRESENTACIÓN DE 1 L</t>
  </si>
  <si>
    <t>29905-01010-000001</t>
  </si>
  <si>
    <t>92183555</t>
  </si>
  <si>
    <t>DESODORANTE AMBIENTAL, EN VARIOS AROMAS, BIODEGRADABLE, ELIMINA OLORES. PRESENTACIÓN 3,785 L (GALON)</t>
  </si>
  <si>
    <t>29905-01900-190201</t>
  </si>
  <si>
    <t>PAPEL HIGIENICO</t>
  </si>
  <si>
    <t>29905-01045-000190</t>
  </si>
  <si>
    <t>Jabón anticeptico</t>
  </si>
  <si>
    <t>Alcohol</t>
  </si>
  <si>
    <t>Bolsa de residuos de riesgo biologicos</t>
  </si>
  <si>
    <t>29906-01900-011600</t>
  </si>
  <si>
    <t>31201513</t>
  </si>
  <si>
    <t>92393166</t>
  </si>
  <si>
    <t>CINTA ADHESIVA ANTIDESLIZANTE 50 mm por 5 mestros</t>
  </si>
  <si>
    <t>29906-01120-001950</t>
  </si>
  <si>
    <t>92100637</t>
  </si>
  <si>
    <t>GUANTES DE POLIETILENO</t>
  </si>
  <si>
    <t>29906-01215-007001</t>
  </si>
  <si>
    <t>46181605</t>
  </si>
  <si>
    <t>92430561</t>
  </si>
  <si>
    <t>ZAPATOS DE SEGURIDAD</t>
  </si>
  <si>
    <t>29999-01025-000100</t>
  </si>
  <si>
    <t>26111702</t>
  </si>
  <si>
    <t>92318647</t>
  </si>
  <si>
    <t xml:space="preserve">BATERIAS ALCALINAS AA EMPAQUE 2 UNIDADES                                            </t>
  </si>
  <si>
    <t>29999-01025-000140</t>
  </si>
  <si>
    <t>92229944</t>
  </si>
  <si>
    <t xml:space="preserve">BATERIAS ALCALINAS AAA EMPAQUE 2 UNIDADES                                                          </t>
  </si>
  <si>
    <t>29999-01025-210701</t>
  </si>
  <si>
    <t>26111711</t>
  </si>
  <si>
    <t>92088619</t>
  </si>
  <si>
    <t>BATERIA DE LITIO TIPO CR 123A DE 3V</t>
  </si>
  <si>
    <t>29999-01900-005240</t>
  </si>
  <si>
    <t>55121704</t>
  </si>
  <si>
    <t>Rotulacion de emergencias</t>
  </si>
  <si>
    <t>Baterías para megafono cilindrica    (paquete con 2 unidades)</t>
  </si>
  <si>
    <t>50101-01015-000805</t>
  </si>
  <si>
    <t>27111515</t>
  </si>
  <si>
    <t>92054500</t>
  </si>
  <si>
    <t>TALADRO ELECTRICO</t>
  </si>
  <si>
    <t>50104-01900-090601</t>
  </si>
  <si>
    <t>56112002</t>
  </si>
  <si>
    <t>92394708</t>
  </si>
  <si>
    <t>Bases para computadora</t>
  </si>
  <si>
    <t>Salud Ocupacional</t>
  </si>
  <si>
    <t>50104-01900-120501</t>
  </si>
  <si>
    <t>47121602</t>
  </si>
  <si>
    <t>92323823</t>
  </si>
  <si>
    <t>Aspiradora para limpieza de cajas de conservación</t>
  </si>
  <si>
    <t>280</t>
  </si>
  <si>
    <t>Archivo</t>
  </si>
  <si>
    <t>50104-01040-000210</t>
  </si>
  <si>
    <t>52141804</t>
  </si>
  <si>
    <t>92452757</t>
  </si>
  <si>
    <t>Ventilador tipo Torre</t>
  </si>
  <si>
    <t>5.01.04</t>
  </si>
  <si>
    <t>50104-01040-000160</t>
  </si>
  <si>
    <t>92207588</t>
  </si>
  <si>
    <t>Ventilador de Pared</t>
  </si>
  <si>
    <t>50104-01001-170601</t>
  </si>
  <si>
    <t>56101702</t>
  </si>
  <si>
    <t>Archivador de madera arturito</t>
  </si>
  <si>
    <t>50106-10900-211001</t>
  </si>
  <si>
    <t>41112301</t>
  </si>
  <si>
    <t>92326645</t>
  </si>
  <si>
    <t>Registrador de temperatura y humedad</t>
  </si>
  <si>
    <t>59903-01005-170201</t>
  </si>
  <si>
    <t>81112202</t>
  </si>
  <si>
    <t>Renovación Certificados de seguidad SSL/TLS GlobalSing (sinalevi.go.cr)</t>
  </si>
  <si>
    <t>5.99.03</t>
  </si>
  <si>
    <t>Renovación Certificados de seguidad SSL/TLS GlobalSing (pgrweb.go.cr)</t>
  </si>
  <si>
    <t>Renovación Certificados de seguidad SSL/TLS GlobalSing (pgr.go.cr)</t>
  </si>
  <si>
    <t>59903-01005-090101</t>
  </si>
  <si>
    <t>43231512</t>
  </si>
  <si>
    <t>92426915</t>
  </si>
  <si>
    <t>Renovación licencia antivirus ESET PROTEC COMPLETE CLOUD ULTIMA VERSION</t>
  </si>
  <si>
    <t>92232773</t>
  </si>
  <si>
    <t xml:space="preserve">Renovación Software OCR con IA </t>
  </si>
  <si>
    <t>Renovación de licencia ADOBE CREATIVE CLOUD. All APPS.</t>
  </si>
  <si>
    <t>08-2026</t>
  </si>
  <si>
    <t>Renovación de licencia ADOBE PRO DC</t>
  </si>
  <si>
    <t>Renovacion FileON</t>
  </si>
  <si>
    <t>Renovación de licencia CISCO WEBEX.</t>
  </si>
  <si>
    <t>Renovacion licencia GlobalLex para impresión de protocolos</t>
  </si>
  <si>
    <t>Renovacion Aranda</t>
  </si>
  <si>
    <t>Renovacion Soporte Bit4ID</t>
  </si>
  <si>
    <t xml:space="preserve">Renovación de Software TELERIK DEVCRAFT COMPLETE </t>
  </si>
  <si>
    <t>Syncback</t>
  </si>
  <si>
    <t xml:space="preserve">Renovación licencia Visual Studio Pro </t>
  </si>
  <si>
    <t>Renovación Office 365 anual</t>
  </si>
  <si>
    <t xml:space="preserve">Software de preparación y procesamiento de información </t>
  </si>
  <si>
    <t>92310050</t>
  </si>
  <si>
    <t># Solicitud Contratacion</t>
  </si>
  <si>
    <t>Estado</t>
  </si>
  <si>
    <t>Mes</t>
  </si>
  <si>
    <t>Programa</t>
  </si>
  <si>
    <t>Financiamiento</t>
  </si>
  <si>
    <t>Objeto de gasto</t>
  </si>
  <si>
    <t>Unidades</t>
  </si>
  <si>
    <t>Seleccione</t>
  </si>
  <si>
    <t>1.01.01</t>
  </si>
  <si>
    <t>Administrativo</t>
  </si>
  <si>
    <t>1.01.02</t>
  </si>
  <si>
    <t>1.01.04</t>
  </si>
  <si>
    <t>Comisión Accesibilidad y Discapacidad</t>
  </si>
  <si>
    <t>05-2026</t>
  </si>
  <si>
    <t>1.01.99</t>
  </si>
  <si>
    <t>1.02.01</t>
  </si>
  <si>
    <t>Gestion Institucional RRHH</t>
  </si>
  <si>
    <t>1.02.02</t>
  </si>
  <si>
    <t>1.02.03</t>
  </si>
  <si>
    <t>09-2026</t>
  </si>
  <si>
    <t>1.02.99</t>
  </si>
  <si>
    <t>11-2026</t>
  </si>
  <si>
    <t>1.03.01</t>
  </si>
  <si>
    <t>12-2026</t>
  </si>
  <si>
    <t>1.03.02</t>
  </si>
  <si>
    <t xml:space="preserve">1.03.03 </t>
  </si>
  <si>
    <t>1.03.04</t>
  </si>
  <si>
    <t xml:space="preserve">1.03.05 </t>
  </si>
  <si>
    <t>1.03.06</t>
  </si>
  <si>
    <t>1.04.01</t>
  </si>
  <si>
    <t>1.04.02</t>
  </si>
  <si>
    <t xml:space="preserve">1.04.03 </t>
  </si>
  <si>
    <t>1.04.04</t>
  </si>
  <si>
    <t>1.04.05</t>
  </si>
  <si>
    <t>1.04.06</t>
  </si>
  <si>
    <t>1.04.99</t>
  </si>
  <si>
    <t>1.05.01</t>
  </si>
  <si>
    <t>1.05.02</t>
  </si>
  <si>
    <t>1.05.03</t>
  </si>
  <si>
    <t>1.05.04</t>
  </si>
  <si>
    <t>1.06.01</t>
  </si>
  <si>
    <t>1.06.02</t>
  </si>
  <si>
    <t>1.06.03</t>
  </si>
  <si>
    <t>1.07.01</t>
  </si>
  <si>
    <t>1.07.02</t>
  </si>
  <si>
    <t>1.07.03</t>
  </si>
  <si>
    <t>1.08.01</t>
  </si>
  <si>
    <t>1.08.02</t>
  </si>
  <si>
    <t>1.08.03</t>
  </si>
  <si>
    <t>1.08.04</t>
  </si>
  <si>
    <t>1.08.05</t>
  </si>
  <si>
    <t>1.08.07</t>
  </si>
  <si>
    <t>1.08.08</t>
  </si>
  <si>
    <t>1.09.01</t>
  </si>
  <si>
    <t>1.09.02</t>
  </si>
  <si>
    <t>1.09.03</t>
  </si>
  <si>
    <t>1.09.99</t>
  </si>
  <si>
    <t>1.99.01</t>
  </si>
  <si>
    <t>1.99.02</t>
  </si>
  <si>
    <t>1.99.03</t>
  </si>
  <si>
    <t>1.99.04</t>
  </si>
  <si>
    <t>1.99.05</t>
  </si>
  <si>
    <t>1.99.99</t>
  </si>
  <si>
    <t>2.01.01</t>
  </si>
  <si>
    <t>2.01.02</t>
  </si>
  <si>
    <t>2.01.03</t>
  </si>
  <si>
    <t>2.01.04</t>
  </si>
  <si>
    <t>2.01.99</t>
  </si>
  <si>
    <t>2.02.01</t>
  </si>
  <si>
    <t>2.02.02</t>
  </si>
  <si>
    <t>2.02.03</t>
  </si>
  <si>
    <t>2.02.04</t>
  </si>
  <si>
    <t>2.03.01</t>
  </si>
  <si>
    <t>2.03.02</t>
  </si>
  <si>
    <t>2.03.03</t>
  </si>
  <si>
    <t>2.03.04</t>
  </si>
  <si>
    <t>2.03.05</t>
  </si>
  <si>
    <t>2.03.06</t>
  </si>
  <si>
    <t>2.03.99</t>
  </si>
  <si>
    <t>2.04.01</t>
  </si>
  <si>
    <t>2.04.02</t>
  </si>
  <si>
    <t>2.05.01</t>
  </si>
  <si>
    <t>2.05.02</t>
  </si>
  <si>
    <t>2.05.03</t>
  </si>
  <si>
    <t>2.05.99</t>
  </si>
  <si>
    <t>2.99.02</t>
  </si>
  <si>
    <t>2.99.04</t>
  </si>
  <si>
    <t>2.99.05</t>
  </si>
  <si>
    <t>2.99.06</t>
  </si>
  <si>
    <t>2.99.07</t>
  </si>
  <si>
    <t>2.99.99</t>
  </si>
  <si>
    <t>3.01.01</t>
  </si>
  <si>
    <t>3.01.02</t>
  </si>
  <si>
    <t>3.01.03</t>
  </si>
  <si>
    <t>3.01.04</t>
  </si>
  <si>
    <t>3.02.01</t>
  </si>
  <si>
    <t>3.02.02</t>
  </si>
  <si>
    <t>3.02.03</t>
  </si>
  <si>
    <t>3.02.04</t>
  </si>
  <si>
    <t>3.02.05</t>
  </si>
  <si>
    <t>3.02.06</t>
  </si>
  <si>
    <t>3.02.07</t>
  </si>
  <si>
    <t>3.02.08</t>
  </si>
  <si>
    <t>3.03.01</t>
  </si>
  <si>
    <t>3.03.99</t>
  </si>
  <si>
    <t>3.04.01</t>
  </si>
  <si>
    <t>3.04.02</t>
  </si>
  <si>
    <t>3.04.03</t>
  </si>
  <si>
    <t>3.04.04</t>
  </si>
  <si>
    <t>3.04.05</t>
  </si>
  <si>
    <t>4.01.01</t>
  </si>
  <si>
    <t>4.01.02</t>
  </si>
  <si>
    <t>4.01.03</t>
  </si>
  <si>
    <t>4.01.04</t>
  </si>
  <si>
    <t>4.01.05</t>
  </si>
  <si>
    <t>4.01.06</t>
  </si>
  <si>
    <t>4.01.07</t>
  </si>
  <si>
    <t>4.01.08</t>
  </si>
  <si>
    <t>4.02.01</t>
  </si>
  <si>
    <t>4.02.02</t>
  </si>
  <si>
    <t>4.02.03</t>
  </si>
  <si>
    <t>4.02.04</t>
  </si>
  <si>
    <t>4.02.05</t>
  </si>
  <si>
    <t>4.02.06</t>
  </si>
  <si>
    <t>4.02.07</t>
  </si>
  <si>
    <t>4.02.08</t>
  </si>
  <si>
    <t>4.99.01</t>
  </si>
  <si>
    <t>4.99.99</t>
  </si>
  <si>
    <t>5.01.01</t>
  </si>
  <si>
    <t>5.01.02</t>
  </si>
  <si>
    <t>5.01.03</t>
  </si>
  <si>
    <t>5.01.05</t>
  </si>
  <si>
    <t>5.01.06</t>
  </si>
  <si>
    <t>5.01.07</t>
  </si>
  <si>
    <t>5.01.99</t>
  </si>
  <si>
    <t>5.02.01</t>
  </si>
  <si>
    <t>5.02.02</t>
  </si>
  <si>
    <t>5.02.03</t>
  </si>
  <si>
    <t>5.02.04</t>
  </si>
  <si>
    <t>5.02.05</t>
  </si>
  <si>
    <t>5.02.06</t>
  </si>
  <si>
    <t>5.02.07</t>
  </si>
  <si>
    <t>5.02.99</t>
  </si>
  <si>
    <t>5.03.01</t>
  </si>
  <si>
    <t>5.03.02</t>
  </si>
  <si>
    <t>5.03.99</t>
  </si>
  <si>
    <t>5.99.01</t>
  </si>
  <si>
    <t xml:space="preserve">5.99.02 </t>
  </si>
  <si>
    <t>5.99.99</t>
  </si>
  <si>
    <t>NULL</t>
  </si>
  <si>
    <t>PROCURADURÍA GENERAL DE LA REPÚBLICA</t>
  </si>
  <si>
    <t>Progr.</t>
  </si>
  <si>
    <t>Cod. Mercadería</t>
  </si>
  <si>
    <t>Código de Clasificación</t>
  </si>
  <si>
    <t>Código de identificación</t>
  </si>
  <si>
    <t>Descripción - Genérica</t>
  </si>
  <si>
    <t>Fuente</t>
  </si>
  <si>
    <t>Periodos</t>
  </si>
  <si>
    <t>Monto total</t>
  </si>
  <si>
    <t>01-2025</t>
  </si>
  <si>
    <t>Tecnologias de Informacion</t>
  </si>
  <si>
    <t>10103 01005 171101</t>
  </si>
  <si>
    <t>ALQUILER DE EQUIPO DE IMPRESIÓN</t>
  </si>
  <si>
    <t>05-2025</t>
  </si>
  <si>
    <t>Sol Contratacion 0062025000200014</t>
  </si>
  <si>
    <t>--</t>
  </si>
  <si>
    <t>10204 01001 200701</t>
  </si>
  <si>
    <t xml:space="preserve">SOLUCIÓN Y TELEFONÍA IP </t>
  </si>
  <si>
    <t>Sol contratacion 0062025000200012</t>
  </si>
  <si>
    <t>08-2025</t>
  </si>
  <si>
    <t>10307 01005 003280</t>
  </si>
  <si>
    <t xml:space="preserve">CERTIFICADO DE FIRMA DIGITAL </t>
  </si>
  <si>
    <t>Sol contratacion 0062025000200001</t>
  </si>
  <si>
    <t>10307 01900 141001</t>
  </si>
  <si>
    <t>SERVICIO DE PLATAFORMA CORREO ELECTRONICO A LA NUBE</t>
  </si>
  <si>
    <t>07-2025</t>
  </si>
  <si>
    <t>Sol contratacion 0062025000200023</t>
  </si>
  <si>
    <t>09-2025</t>
  </si>
  <si>
    <t>10405 01900 002200</t>
  </si>
  <si>
    <t>SERVICIOS DE DISEÑO DE SITIO WEB</t>
  </si>
  <si>
    <t>sol contratacionse 0062025000200002 declaro infructuosa y se genero  0062025000200020</t>
  </si>
  <si>
    <t>10406 01155 000001</t>
  </si>
  <si>
    <t>10406 01155 000005</t>
  </si>
  <si>
    <t>02-2025</t>
  </si>
  <si>
    <t>10499 01900 080820</t>
  </si>
  <si>
    <t>06-2025</t>
  </si>
  <si>
    <t>10499 01900 000080</t>
  </si>
  <si>
    <t>83111602</t>
  </si>
  <si>
    <t>92188045</t>
  </si>
  <si>
    <t>SERVICIO DE TOMA DE DATOS CON GPS</t>
  </si>
  <si>
    <t>Sol contratacion 0062025000200019</t>
  </si>
  <si>
    <t>10701 01001 110701</t>
  </si>
  <si>
    <t>Gestion Institucional Recursos Humanos</t>
  </si>
  <si>
    <t>DE CERO A ANALISTA DE DATOS CON POWER BI</t>
  </si>
  <si>
    <t>03-2025</t>
  </si>
  <si>
    <t>Sol contratacion 0062025000200004</t>
  </si>
  <si>
    <t>CONTROL INTERNO Y GESTION DE RIESGOS</t>
  </si>
  <si>
    <t>Sol contratacion 0062025000200008</t>
  </si>
  <si>
    <t>ESTUDIO DE MERCADO EN LA CONTRATACION PUBLICA</t>
  </si>
  <si>
    <t>Sol contratacion 0062025000200015</t>
  </si>
  <si>
    <t>“Reglamento de gastos de viaje y de transporte para funcionarios públicos
(Análisis de normativa, jurisprudencia y casos resueltos)</t>
  </si>
  <si>
    <t>Sol contratacion 0062025000200017</t>
  </si>
  <si>
    <t>Taller de Excel Básico</t>
  </si>
  <si>
    <t>sol contratacion 0062025000200024</t>
  </si>
  <si>
    <t>No incluido en plan de compras</t>
  </si>
  <si>
    <t>10701 01001 000030</t>
  </si>
  <si>
    <t>Tecnicas de comunicación oral</t>
  </si>
  <si>
    <t>Sol contratacion 0062025000200025</t>
  </si>
  <si>
    <t>10701 01001 000405</t>
  </si>
  <si>
    <t>Redacción y Ortografía I</t>
  </si>
  <si>
    <t>Sol contratacion 0062025000200026</t>
  </si>
  <si>
    <t>10701-01001-11070</t>
  </si>
  <si>
    <t>Reajuste de Precios en los Contratos de Obras, bienes y servicios</t>
  </si>
  <si>
    <t>Sol Contratacion 0062025000200015</t>
  </si>
  <si>
    <t>SOLICITUD DE RH</t>
  </si>
  <si>
    <t>Introducción a la Inteligencia Artificial Generativa para la Gestión</t>
  </si>
  <si>
    <t>sol contratacion 0062025000200029</t>
  </si>
  <si>
    <t>SOLICITUD programa 793</t>
  </si>
  <si>
    <t>10801 01001 190401</t>
  </si>
  <si>
    <t>10801 01060 180801</t>
  </si>
  <si>
    <t>10801 01035 000005</t>
  </si>
  <si>
    <t>MANTENIMIENTO PREVENTIVO Y CORRECTIVO DE PORTON ELECTRICO</t>
  </si>
  <si>
    <t>10801 01900 000015</t>
  </si>
  <si>
    <t xml:space="preserve">72101506 </t>
  </si>
  <si>
    <t>92097447</t>
  </si>
  <si>
    <t>MANTENIMIENTO Y REPARACIÓN DE ASCENSORES</t>
  </si>
  <si>
    <t>Sol contratacion 0062025000200027; Sol 0062025000200021 y 0062025000200022 infructuosas</t>
  </si>
  <si>
    <t>10804 01070 000001</t>
  </si>
  <si>
    <t>10804 01150 000001</t>
  </si>
  <si>
    <t>OK</t>
  </si>
  <si>
    <t>10804-01900-000005</t>
  </si>
  <si>
    <t>CONTRATO MANTENIMIENTO Y REPARACION DE MAQUINARIA Y EQUIPO DE PRODUCCIÓN</t>
  </si>
  <si>
    <t>10806 01035 000001</t>
  </si>
  <si>
    <t>MANTENIMIENTO PREVENTIVO Y CORRECTIVO DE EQUIPOS DE COMUNICACIÓN (RED INALÁMBRICA)</t>
  </si>
  <si>
    <t>10807 01070 000010</t>
  </si>
  <si>
    <t>10807 01020 160701</t>
  </si>
  <si>
    <t>Sol Contratacion 0062025000200011</t>
  </si>
  <si>
    <t>10807-01020-000010</t>
  </si>
  <si>
    <t>CONTRATO MANTENIMIENTO Y REPARACIÓN DE MOBILIARIO Y EQUIPO OFICINA</t>
  </si>
  <si>
    <t>10808-01900-000025</t>
  </si>
  <si>
    <t>CONTRATO de MANTENIMIENTO y REPARACIÓN de EQUIPO de COMPUTO y SISTEMAS</t>
  </si>
  <si>
    <t>Sol Contratacion 0062025000200018</t>
  </si>
  <si>
    <t>10899 01900 003200</t>
  </si>
  <si>
    <t>SERVICIO DE MANTENIMIENTO PREVENTIVO DE SISTEMAS DE ALARMA CONTRA ROBO E INCENDIO Y SISTEMAS DE CAMARAS</t>
  </si>
  <si>
    <t>10899 01045 000400</t>
  </si>
  <si>
    <t>Sol Contratacion 0062025000200016</t>
  </si>
  <si>
    <t>20101 01015 000300</t>
  </si>
  <si>
    <t>GRASA ENVASE DE 1/4 DE GALÓN</t>
  </si>
  <si>
    <t>20102 01900 000081</t>
  </si>
  <si>
    <t>Comisión de Emergencias</t>
  </si>
  <si>
    <t>BLOQUEADOR SOLAR</t>
  </si>
  <si>
    <t>20104 01080 000035</t>
  </si>
  <si>
    <t>20104 01005 000001</t>
  </si>
  <si>
    <t>20104 01220 000003</t>
  </si>
  <si>
    <t>20104 01220 000179</t>
  </si>
  <si>
    <t>92005454</t>
  </si>
  <si>
    <t>PINTURA EN AEROSOL (SPRAY), COLOR ROJO, DE ALTA VISIBILIDAD, SECADO RÁPIDO, PRESENTACIÓN ENVASE DE 312 g, PARA USO INTERIORES Y EXTERIORES</t>
  </si>
  <si>
    <t>31211505</t>
  </si>
  <si>
    <t>92399820</t>
  </si>
  <si>
    <t>PINTURA ANTICORROSIVA EN ACEITE COLOR Verde  ENVASE 3,785 L</t>
  </si>
  <si>
    <t>20104 01220 001600</t>
  </si>
  <si>
    <t>92206837</t>
  </si>
  <si>
    <t>PINTURA ANTICORROSIVA EN ACEITE COLOR Negro  ENVASE 3,785 L</t>
  </si>
  <si>
    <t>92266160</t>
  </si>
  <si>
    <t>PINTURA ANTICORROSIVA EN ACEITE COLOR Azul Marino  ENVASE 3,785 L</t>
  </si>
  <si>
    <t>PINTURA ANTIHONGOS SATINADA COLOR BLANCO HUESO</t>
  </si>
  <si>
    <t>20104 01090 000045</t>
  </si>
  <si>
    <t>TONNER PARA KYOCERA FS-4100DN</t>
  </si>
  <si>
    <t xml:space="preserve">20104 01090 000015    </t>
  </si>
  <si>
    <t>TONNER PARA KYOCERA FS-3920DN</t>
  </si>
  <si>
    <t>20199 01125 000040</t>
  </si>
  <si>
    <t>20199 01150 000200</t>
  </si>
  <si>
    <t>20199 01050 100040</t>
  </si>
  <si>
    <t>20199 01900 090701</t>
  </si>
  <si>
    <t>31201610</t>
  </si>
  <si>
    <t>92041218</t>
  </si>
  <si>
    <t>20199 01050 000010</t>
  </si>
  <si>
    <t>20199 01900 200301</t>
  </si>
  <si>
    <t>20199 01900 161001</t>
  </si>
  <si>
    <t>31201704</t>
  </si>
  <si>
    <t>92395884</t>
  </si>
  <si>
    <t>ESPUMA DE POLIURETANO EXPANSIVA COMPRIMIDA 100 ml</t>
  </si>
  <si>
    <t>20301 01010 000080</t>
  </si>
  <si>
    <t>20301 01135 150701</t>
  </si>
  <si>
    <t>Sol contratacion 0062025000200036</t>
  </si>
  <si>
    <t>20301 01180 000960</t>
  </si>
  <si>
    <t>23271812</t>
  </si>
  <si>
    <t>92011105</t>
  </si>
  <si>
    <t>SOLDADURA 60/13 PUNTO ROJO</t>
  </si>
  <si>
    <t>20301 01900 000015</t>
  </si>
  <si>
    <t>20301 01900 000600</t>
  </si>
  <si>
    <t>20301 01010 000015</t>
  </si>
  <si>
    <t>LLAVIN PARA ESCRITORIO TIPO PALETA</t>
  </si>
  <si>
    <t>20301 01025 000001</t>
  </si>
  <si>
    <t>20301 01085 000140</t>
  </si>
  <si>
    <t>CLAVO DE ACERO CON CABEZA DE 3.81 CMS</t>
  </si>
  <si>
    <t>20301 01085 000080</t>
  </si>
  <si>
    <t>CLAVO DE ACERO CON CABEZA DE 2,54 CMS</t>
  </si>
  <si>
    <t>20301 01085 000560</t>
  </si>
  <si>
    <t>CLAVO DE HIERRO CON CABEZA DE 3.81 CMS</t>
  </si>
  <si>
    <t>20301 01085 000680</t>
  </si>
  <si>
    <t>20301 01100 000260</t>
  </si>
  <si>
    <t>20301 01100 001060</t>
  </si>
  <si>
    <t>20301 01100 000810</t>
  </si>
  <si>
    <t xml:space="preserve">20301 01175 002960 </t>
  </si>
  <si>
    <t>92382936</t>
  </si>
  <si>
    <t>TORNILLO  PARA TECHO PUNTA CORREINTE DE 1/4X 2"</t>
  </si>
  <si>
    <t>20301 01175 000004</t>
  </si>
  <si>
    <t xml:space="preserve">20301 01900 000050 </t>
  </si>
  <si>
    <t xml:space="preserve">20301 01010 000420  </t>
  </si>
  <si>
    <t>30171514</t>
  </si>
  <si>
    <t>92013735</t>
  </si>
  <si>
    <t>CIERRAPUERTAS</t>
  </si>
  <si>
    <t xml:space="preserve">20301 01900 000090 </t>
  </si>
  <si>
    <t>30191502</t>
  </si>
  <si>
    <t>92243795</t>
  </si>
  <si>
    <t>ANDAMIO DE METAL COMPUESTA DE DOS MARCOS, ALTURA 2 M,  ANCHO 1,5 M, LARGO 2 M, DOS CRUCETAS, UNA PLATAFORMA Y CUATRO RUEDAS CON FRENO</t>
  </si>
  <si>
    <t>28/03/2025 se esta realizando la compra por caja chica según comenta don Omar</t>
  </si>
  <si>
    <t>20302 01900 007557</t>
  </si>
  <si>
    <t>20302 01900 160802</t>
  </si>
  <si>
    <t>92297930</t>
  </si>
  <si>
    <t>20302 01075 180701</t>
  </si>
  <si>
    <t>20302 01900 000030</t>
  </si>
  <si>
    <t>30111506</t>
  </si>
  <si>
    <t>92151537</t>
  </si>
  <si>
    <t>FRAGUA SIN ARENA COLOR BLANCO PAQUETE DE 2 KILOS</t>
  </si>
  <si>
    <t>20302 01900 010320</t>
  </si>
  <si>
    <t>20303 01005 000005</t>
  </si>
  <si>
    <t>30161905</t>
  </si>
  <si>
    <t>92196688</t>
  </si>
  <si>
    <t>BATIENTE</t>
  </si>
  <si>
    <t>20303 01900 000015</t>
  </si>
  <si>
    <t>30103604</t>
  </si>
  <si>
    <t>90028934</t>
  </si>
  <si>
    <t>LÁMINA DE PLYWOOD DE 4 MM</t>
  </si>
  <si>
    <t>92031882</t>
  </si>
  <si>
    <t>LÁMINA DE PLYWOOD DE 9 MM</t>
  </si>
  <si>
    <t>LUMINARIA DE TECNOLOGÍA LED DE CIELO PARA ESPACIOS INTERNOS (TIPO PANEL O SIMILAR), POTENCIA DE APROXIMADAMENTE 42 W, EFICIENCIA LUMÍNICA APROXIMADA DE 80 lm/W, FLUJO LUMINOSO MÍNIMO INICIAL 3360 lm, CORRIENTE ELÉCTRICA DE 120 V A 277 V CONEXIÓN ALTERNA, TEMPERATURA COLOR 5000 K (4745 K – 5311 K) DE 60cmX60cm</t>
  </si>
  <si>
    <t>Sol contratacion  0062025000200032</t>
  </si>
  <si>
    <t xml:space="preserve">20306 01030 000005 </t>
  </si>
  <si>
    <t>20306 01900 000120</t>
  </si>
  <si>
    <t>20306 01175 170701</t>
  </si>
  <si>
    <t>92330872</t>
  </si>
  <si>
    <t>MANGUERA NIVEL TRANSPARENTE 3/8"- 9 MM X METRO</t>
  </si>
  <si>
    <t xml:space="preserve">20306 01900 200906 </t>
  </si>
  <si>
    <t xml:space="preserve">20306 01900 000700 </t>
  </si>
  <si>
    <t>20306 01900 200901</t>
  </si>
  <si>
    <t>20399 01395 000900</t>
  </si>
  <si>
    <t>INODORO ELONGADO, BLANCO, DE DOBLE DESCARGA, 6 L PARA SÓLIDOS, 4,1 L PARA LÍQUIDOS, CAPACIDAD DE EVACUACIÓN 1000 g, ALTO 38,1 cm, DIÁMETRO DE SIFÓN 25 mm, DIÁMETRO VÁLVULA DE SALIDA 38 mm, INCLUYE ASIENTO Y CUBRE TORNILLOS, 184 mm X 205 mm, ASIENTO CON SLOW CLOUSE</t>
  </si>
  <si>
    <t>20401 01115 160701</t>
  </si>
  <si>
    <t>MONITOR DE PRESION ARTERIAL ELECTRÓNICO</t>
  </si>
  <si>
    <t>20401 01155 000120</t>
  </si>
  <si>
    <t>CINTA MÉTRICA (MEDICIÓN DE ESPACIOS DE TRABAJO)</t>
  </si>
  <si>
    <t xml:space="preserve">20401 01020 000005 </t>
  </si>
  <si>
    <t xml:space="preserve">20401 01020 000140 </t>
  </si>
  <si>
    <t xml:space="preserve">20401 01900 180601 </t>
  </si>
  <si>
    <t>27112717</t>
  </si>
  <si>
    <t>92278268</t>
  </si>
  <si>
    <t>PISTOLA DE AIRE CALIENTE 2000 w</t>
  </si>
  <si>
    <t>20401 01900 002123</t>
  </si>
  <si>
    <t>27111501</t>
  </si>
  <si>
    <t>92432060</t>
  </si>
  <si>
    <t>CUCHILLA PICO DE LORA 4"</t>
  </si>
  <si>
    <t>20401 01900 210201</t>
  </si>
  <si>
    <t>29901 01030 000800</t>
  </si>
  <si>
    <t>Sol contratacion 0062025000200031</t>
  </si>
  <si>
    <t>29901 01040 250005</t>
  </si>
  <si>
    <t>44122104</t>
  </si>
  <si>
    <t>CAJA DE CLIPS No 1</t>
  </si>
  <si>
    <t>29901 01055 450010</t>
  </si>
  <si>
    <t>44121615</t>
  </si>
  <si>
    <t>ENGRAPADORA DE METAL ESTANDAR</t>
  </si>
  <si>
    <t>29901 01100 000005</t>
  </si>
  <si>
    <t xml:space="preserve"> 44102402</t>
  </si>
  <si>
    <t>NUMERADOR AUTOMATICO</t>
  </si>
  <si>
    <t>29901 01095 000003</t>
  </si>
  <si>
    <t>29901 01125 875010</t>
  </si>
  <si>
    <t>44121613</t>
  </si>
  <si>
    <t>SACAGRAPAS DE METAL Y POLIETILENO</t>
  </si>
  <si>
    <t>29901 01305 004300</t>
  </si>
  <si>
    <t>29901 01900 002500</t>
  </si>
  <si>
    <t>44121622</t>
  </si>
  <si>
    <t>HUMEDECEDOR DE DEDOS</t>
  </si>
  <si>
    <t>29901 01900 000301</t>
  </si>
  <si>
    <t>29901 01435 001000</t>
  </si>
  <si>
    <t>43201809</t>
  </si>
  <si>
    <t>DISCO COMPACTO EN BLANCO UNIDAD</t>
  </si>
  <si>
    <t>29901 01435 000010</t>
  </si>
  <si>
    <t>29901 01900 080805</t>
  </si>
  <si>
    <t>29901 01005 000260</t>
  </si>
  <si>
    <t>44122101</t>
  </si>
  <si>
    <t>BANDAS DE HULE (LIGAS)</t>
  </si>
  <si>
    <t xml:space="preserve">29901 01900 081005    </t>
  </si>
  <si>
    <t xml:space="preserve">MOUSE PAD CON REPOSA MUÑECAS </t>
  </si>
  <si>
    <t>29902 01030 000001</t>
  </si>
  <si>
    <t>BOLSA DE ALGODÓN 100G</t>
  </si>
  <si>
    <t>29902 01040 000001</t>
  </si>
  <si>
    <t>ESPARADRAPO 5cm X 5m</t>
  </si>
  <si>
    <t>29902 01120 000006</t>
  </si>
  <si>
    <t>GUANTES LATEX DESECHABLES</t>
  </si>
  <si>
    <t xml:space="preserve">CURITAS </t>
  </si>
  <si>
    <t>29903-01020-190801</t>
  </si>
  <si>
    <t>PRUEBAS DE IDONEIDAD (PSICOMETRICAS)</t>
  </si>
  <si>
    <t>29903 01030 050021</t>
  </si>
  <si>
    <t>29903 01030 050025</t>
  </si>
  <si>
    <t>29903 01060 000500</t>
  </si>
  <si>
    <t>29903 01245 000005</t>
  </si>
  <si>
    <t>82111904</t>
  </si>
  <si>
    <t>SUSCRIPCIONES</t>
  </si>
  <si>
    <t>29904 01085 170901</t>
  </si>
  <si>
    <t>29904 01900 000004</t>
  </si>
  <si>
    <t>29904-01900-000700</t>
  </si>
  <si>
    <t>LANDYARD SUBLIMINADO CON PORTA CARNET</t>
  </si>
  <si>
    <t>Sol contratacion 0062025000200035</t>
  </si>
  <si>
    <t>29904-01065-000001</t>
  </si>
  <si>
    <t>TRAJE ENTERO, PARA HOMBRE, TIPO EJECUTIVO, CONFORMADO POR CAMISA (TELA DE DOCOMA MEJORADA O SUPERIOR), PANTALÓN Y SACO (TELA IGUAL O SUPERIOR AL CASIMIR BLENDY Y/O INGLES), COLORES A DEFINIR POR LA INSTITUCIÓN</t>
  </si>
  <si>
    <t>Sol contratacion 0062025000200033</t>
  </si>
  <si>
    <t>CAMISETA CUELLO REDONDO, PARA TRABAJO CONFECCIONADO EN TELA DRY FIT, MATERIAL FRESCO IMPORTADO, COLORES A ESCOGER</t>
  </si>
  <si>
    <t>Sol contratacion 0062025000200013 y 0062025000200038</t>
  </si>
  <si>
    <t>sol contratacion 0062025000200006 y 0062025000200038</t>
  </si>
  <si>
    <t>29906 00015 150801</t>
  </si>
  <si>
    <t xml:space="preserve">CAJA DE MASCARILLAS QUIRURGICAS DESECHABLES </t>
  </si>
  <si>
    <t>29906 01900 011600</t>
  </si>
  <si>
    <t>29906 01120 001950</t>
  </si>
  <si>
    <t>29906 01215 007001</t>
  </si>
  <si>
    <t>29999 01025 000100</t>
  </si>
  <si>
    <t>29999 01025 000140</t>
  </si>
  <si>
    <t>29999 01900 005240</t>
  </si>
  <si>
    <t xml:space="preserve">ROTULACION DE EMERGENCIAS </t>
  </si>
  <si>
    <t>Sol contratacion 0062025000200039</t>
  </si>
  <si>
    <t>Comisión de Accesibilidad y Discapacidad</t>
  </si>
  <si>
    <t xml:space="preserve">ROTULACION DE DISCAPACIDAD </t>
  </si>
  <si>
    <t>29999 01900 005105</t>
  </si>
  <si>
    <t>55121701</t>
  </si>
  <si>
    <t>PLACA METALICA PARA PATRIMONIAR, NUMERADA</t>
  </si>
  <si>
    <t>29999 01025 210701</t>
  </si>
  <si>
    <t>29999-01900-151001</t>
  </si>
  <si>
    <t>BRAZOS O SOPORTE PARA MONITOR</t>
  </si>
  <si>
    <t>50101 01015 000805</t>
  </si>
  <si>
    <t>50103-01900-000010</t>
  </si>
  <si>
    <t>PANTALLA INTELIGENTE</t>
  </si>
  <si>
    <t>Sol contratacion 0062025000200030</t>
  </si>
  <si>
    <t>50103-01035-000600</t>
  </si>
  <si>
    <t>PROYECTOR</t>
  </si>
  <si>
    <t>GRABADOR DE VIDEO</t>
  </si>
  <si>
    <t>Sol contratacion 0062025000200040</t>
  </si>
  <si>
    <t>Mesa Rectangular</t>
  </si>
  <si>
    <t>50104-01045-000180</t>
  </si>
  <si>
    <t>AIRE ACONDICIONADO TIPO MINISPLIT</t>
  </si>
  <si>
    <t>50105 01090 005300</t>
  </si>
  <si>
    <t>MICROCOMPUTADOR PORTÁTIL</t>
  </si>
  <si>
    <t>Sol contratacion 0062025000200028</t>
  </si>
  <si>
    <t>50105-01135-000015</t>
  </si>
  <si>
    <t>MONITORES DE 22”</t>
  </si>
  <si>
    <t>MONITORES DE 27”</t>
  </si>
  <si>
    <t>50105-01175-000005</t>
  </si>
  <si>
    <t>UPS</t>
  </si>
  <si>
    <t>50105 01900 090601</t>
  </si>
  <si>
    <t>BASES PARA COMPUTADORAS</t>
  </si>
  <si>
    <t>50199-01310-000200</t>
  </si>
  <si>
    <t>92432340-92397433-92199750-92410157</t>
  </si>
  <si>
    <t xml:space="preserve">CAMARAS DE SEGURIDAD </t>
  </si>
  <si>
    <t>Sol Contratacion 0062025000200040</t>
  </si>
  <si>
    <t>CAMARAS PARA DASH</t>
  </si>
  <si>
    <t>Sol contratacion 0062025000200034</t>
  </si>
  <si>
    <t>59903 01005 170201</t>
  </si>
  <si>
    <t>RENOVACIÓN DE LICENICA DE ANTIVIRUS - ESET ENDPOINT SECURITY + PROTECCIÓN 0 DAY</t>
  </si>
  <si>
    <t>Sol contratacion 0062025000200007</t>
  </si>
  <si>
    <t>RENOVACION DE LICENCIA ADOBE CREATIVE CLOUD. All APPS.</t>
  </si>
  <si>
    <t>Sol contratacion 0062025000200037</t>
  </si>
  <si>
    <t>RENOVACION DE LICENCIA ADOBE PRO DC</t>
  </si>
  <si>
    <t>RENOVACION FILEON</t>
  </si>
  <si>
    <t>RENOVACION TEAMVIEWER</t>
  </si>
  <si>
    <t>RENOVACION LICENCIA GLOBALEX PARA IMPRESIÓN DE PROTOCOLOS</t>
  </si>
  <si>
    <t>04-2025</t>
  </si>
  <si>
    <t>Sol Contratacion 0062025000200009</t>
  </si>
  <si>
    <t>RENOVACION DE LICENCIA CISCO WEBEX.</t>
  </si>
  <si>
    <t>RENOVACION ARANDA</t>
  </si>
  <si>
    <t>RENOVACION SOPORTE BIT4ID</t>
  </si>
  <si>
    <t>Licencia Microsoft Office 365 Business Standard</t>
  </si>
  <si>
    <t>Licencia Aspose.Word para .NET</t>
  </si>
  <si>
    <t>Renovacón Telerik DevCraft Complete</t>
  </si>
  <si>
    <t>Licencia IA  CHATGPT -Team</t>
  </si>
  <si>
    <t>Objeto Gasto</t>
  </si>
  <si>
    <t># Solicitud</t>
  </si>
  <si>
    <t>PERIODO 2026</t>
  </si>
  <si>
    <t>PERIODO 2025</t>
  </si>
  <si>
    <t>10-2025</t>
  </si>
  <si>
    <t>11-2025</t>
  </si>
  <si>
    <t>12-2025</t>
  </si>
  <si>
    <t xml:space="preserve">PROGRAMA DE ADQUISICIONES 2025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</si>
  <si>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</si>
  <si>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</si>
  <si>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</si>
  <si>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</si>
  <si>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</si>
  <si>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</si>
  <si>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</si>
  <si>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</si>
  <si>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</si>
  <si>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</si>
  <si>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-</t>
  </si>
  <si>
    <t>Se incluyo mes 11, dado que no hay definido capacitaciones</t>
  </si>
  <si>
    <t>Setiembre</t>
  </si>
  <si>
    <t>Area</t>
  </si>
  <si>
    <t>Año</t>
  </si>
  <si>
    <t>Periodo planificado inicial del concurso (MM-YYYY)</t>
  </si>
  <si>
    <t>MES</t>
  </si>
  <si>
    <t>Septiembre</t>
  </si>
  <si>
    <t>Diciembre</t>
  </si>
  <si>
    <t>20304 01130 004040</t>
  </si>
  <si>
    <t xml:space="preserve">CABLE TSJ 3 CALIBRE 12 TIPO AWG, NEGRO, 300 V, PRESENTACION EN m	</t>
  </si>
  <si>
    <t>20304 01055 110701</t>
  </si>
  <si>
    <t>LUMINARIA DE EMERGENCIA TECNOLOGÍA LED, Lámpara emergencia led sobreponer 2 luces móviles 6.000 K 200 lm</t>
  </si>
  <si>
    <t>0062026000200003</t>
  </si>
  <si>
    <t>0062026000200005</t>
  </si>
  <si>
    <t>10701-01001-110701</t>
  </si>
  <si>
    <t>86101704</t>
  </si>
  <si>
    <t>92417695</t>
  </si>
  <si>
    <t>Régimen recursivo en la contratación pública dirigido al sector público</t>
  </si>
  <si>
    <t>0062026000200006</t>
  </si>
  <si>
    <t>86101897</t>
  </si>
  <si>
    <t>92433912</t>
  </si>
  <si>
    <t>Ética, Fundamentos y Aplicaciones</t>
  </si>
  <si>
    <t>0062026000200007</t>
  </si>
  <si>
    <t>92463623</t>
  </si>
  <si>
    <t>92384478</t>
  </si>
  <si>
    <t>92183424</t>
  </si>
  <si>
    <t>92027485</t>
  </si>
  <si>
    <t>0062026000200008</t>
  </si>
  <si>
    <t>92085964</t>
  </si>
  <si>
    <t>81112299</t>
  </si>
  <si>
    <t>92392520</t>
  </si>
  <si>
    <t>92088381</t>
  </si>
  <si>
    <t>92384534</t>
  </si>
  <si>
    <t>92297693</t>
  </si>
  <si>
    <t>92351912</t>
  </si>
  <si>
    <t>92324623</t>
  </si>
  <si>
    <t>59903-01005-220901</t>
  </si>
  <si>
    <t>81112501</t>
  </si>
  <si>
    <t>92431339</t>
  </si>
  <si>
    <t>92267790</t>
  </si>
  <si>
    <t>92432563</t>
  </si>
  <si>
    <t>Renovación de Licenciamiento de Servicio de Seguridad DNS</t>
  </si>
  <si>
    <t>Aquisición Sistema de Centro de Documentación  Janium</t>
  </si>
  <si>
    <t xml:space="preserve">Adquisición licencia software de compresión </t>
  </si>
  <si>
    <t>Renovación de Licencia Chat GPT versión Team</t>
  </si>
  <si>
    <t>43211613</t>
  </si>
  <si>
    <t>92412166</t>
  </si>
  <si>
    <t>CERTIFICADO DE SEGURIDAD SSL PARA SITIO WEB</t>
  </si>
  <si>
    <t>0062026000200009</t>
  </si>
  <si>
    <t>Microondas</t>
  </si>
  <si>
    <t>50199-01080-000500</t>
  </si>
  <si>
    <t>50199-01900-000301</t>
  </si>
  <si>
    <t>52141502</t>
  </si>
  <si>
    <t>COFFEE MAKER ELECTRICO</t>
  </si>
  <si>
    <t>52141526</t>
  </si>
  <si>
    <t>50104-01900-260501</t>
  </si>
  <si>
    <t>44121802</t>
  </si>
  <si>
    <t>0062026000200011</t>
  </si>
  <si>
    <t>20301-01080-000100</t>
  </si>
  <si>
    <t>29906-01215-000005</t>
  </si>
  <si>
    <t>29906-01215-008310</t>
  </si>
  <si>
    <t>23151608</t>
  </si>
  <si>
    <t>46161714</t>
  </si>
  <si>
    <t>10141608</t>
  </si>
  <si>
    <t>CEDAZO ZARANDA 4X4</t>
  </si>
  <si>
    <t>LINEA DE VIDA (CUERDA SUJETADORA)</t>
  </si>
  <si>
    <t>ARNES DE SEGURIDAD</t>
  </si>
  <si>
    <t>ZAPATOS DIELECTRICOS</t>
  </si>
  <si>
    <t>10801-01035-000200</t>
  </si>
  <si>
    <t>92170469</t>
  </si>
  <si>
    <t>SERVICIO DE MANTENIMIETNO Y REPARACIÓN DE LOS PORTONES ELÉCTRICOS DE LA PGR</t>
  </si>
  <si>
    <t>0062026000200012</t>
  </si>
  <si>
    <t>La investigación y la prueba para el procedimiento administrativo</t>
  </si>
  <si>
    <t>86101713</t>
  </si>
  <si>
    <t>92211871</t>
  </si>
  <si>
    <t>86101703</t>
  </si>
  <si>
    <t>92028967</t>
  </si>
  <si>
    <t>Curso de Capacitación: Preservación de Documentos Electrónicos</t>
  </si>
  <si>
    <t>0062026000200013</t>
  </si>
  <si>
    <t>0062026000200014</t>
  </si>
  <si>
    <t>Curso: La protección de datos en el sector público: sanciones y procedimientos</t>
  </si>
  <si>
    <t>Curso avanzado de actualización: IA con Propósito: Posibles Rutas Desde los Datos</t>
  </si>
  <si>
    <t>86101807</t>
  </si>
  <si>
    <t>92456835</t>
  </si>
  <si>
    <t>86101601</t>
  </si>
  <si>
    <t>92443414</t>
  </si>
  <si>
    <t>0062026000200016</t>
  </si>
  <si>
    <t>0062026000200015</t>
  </si>
  <si>
    <t>Suscripción a cursos: Investigación de Hechos Aparentemente Ilícitos Contratación Pública</t>
  </si>
  <si>
    <t xml:space="preserve">86101713 </t>
  </si>
  <si>
    <t>92473517</t>
  </si>
  <si>
    <t>0062026000200017</t>
  </si>
  <si>
    <t>50106-10900-211002</t>
  </si>
  <si>
    <t>0062026000200018</t>
  </si>
  <si>
    <t>Introducción al Análisis de Datos con Power BI</t>
  </si>
  <si>
    <t xml:space="preserve">86101601 </t>
  </si>
  <si>
    <t>92200528</t>
  </si>
  <si>
    <t>Desarrollo de Dashboards Ejecutivos con Power BI</t>
  </si>
  <si>
    <t>92416025</t>
  </si>
  <si>
    <t>0062026000200019</t>
  </si>
  <si>
    <t>Ley General de Contratación Pública 9986 y su reglamento</t>
  </si>
  <si>
    <t>92407774</t>
  </si>
  <si>
    <t xml:space="preserve">86101704  </t>
  </si>
  <si>
    <t>10701-01001-000405</t>
  </si>
  <si>
    <t xml:space="preserve">86101810  </t>
  </si>
  <si>
    <t>92030649</t>
  </si>
  <si>
    <t>Suscripción a curso presencial: Redacción y Ortografía I (básico)</t>
  </si>
  <si>
    <t>92115266</t>
  </si>
  <si>
    <t>92156103</t>
  </si>
  <si>
    <t>0062026000200020</t>
  </si>
  <si>
    <t>0062026000200021</t>
  </si>
  <si>
    <t>29903-01015-000162</t>
  </si>
  <si>
    <t>92374048</t>
  </si>
  <si>
    <t>14111507</t>
  </si>
  <si>
    <t>RESMAS DE PAPEL BOND 90 TAMAÑO OFICIO</t>
  </si>
  <si>
    <t>SUSCRIPCIÓN DIARIO EL FINANCIERO</t>
  </si>
  <si>
    <t>92043017</t>
  </si>
  <si>
    <t>29903-01245-000200</t>
  </si>
  <si>
    <t>Sol 0062026000200004 quedo infructuosa</t>
  </si>
  <si>
    <t>Gemini: el modelo IA de Google uso y aplicaciones prácticas</t>
  </si>
  <si>
    <t>92477319</t>
  </si>
  <si>
    <t>Capacitación Del Prompt al Resultado: IA Generativa en Acción
para la Gestión Pública</t>
  </si>
  <si>
    <t>0062026000200024</t>
  </si>
  <si>
    <t>0062026000200025</t>
  </si>
  <si>
    <t>0062026000200026</t>
  </si>
  <si>
    <t>0062026000200027</t>
  </si>
  <si>
    <t>20401-01455-000600</t>
  </si>
  <si>
    <t>20102-01140-000600</t>
  </si>
  <si>
    <t>0062026000200028</t>
  </si>
  <si>
    <t>92061757</t>
  </si>
  <si>
    <t>0062026000200030</t>
  </si>
  <si>
    <t>29902-01045-000220</t>
  </si>
  <si>
    <t>29902-01035-000001</t>
  </si>
  <si>
    <t>29902-01900-180502</t>
  </si>
  <si>
    <t>29902-01035-000100</t>
  </si>
  <si>
    <t>Curitas (caja 20u)</t>
  </si>
  <si>
    <t>29905-01900-170301</t>
  </si>
  <si>
    <t>92412424</t>
  </si>
  <si>
    <t>Capacitación virtual en Excel: " Excel Completo (nivel Básico, Intermedio y Avanzado)</t>
  </si>
  <si>
    <t>0062026000200032</t>
  </si>
  <si>
    <t>29902-01045-000200</t>
  </si>
  <si>
    <t>29904-01050-000040</t>
  </si>
  <si>
    <t>29904-01060-161002</t>
  </si>
  <si>
    <t>53101699</t>
  </si>
  <si>
    <t>53102799</t>
  </si>
  <si>
    <t>52131602</t>
  </si>
  <si>
    <t>92431854</t>
  </si>
  <si>
    <t>92376453</t>
  </si>
  <si>
    <t>92151905</t>
  </si>
  <si>
    <t>92310053</t>
  </si>
  <si>
    <t>92378941</t>
  </si>
  <si>
    <t>CAMISA UNISEX, MANGA LARGA, ESTILO COLUMBIA, MATERIAL POLIESTER, CON LOGO INSTITUCIONAL, TIPO DE CUELLO CAMISERO</t>
  </si>
  <si>
    <t>CAMISA UNISEX, MANGA CORTA, ESTILO COLUMBIA, MATERIAL POLIESTER, CON LOGO INSTITUCIONAL</t>
  </si>
  <si>
    <t>GABACHA TIPO SCRUB, EN TELA DOCOMA 65% POLIÉSTER 35% ALGODÓN, COLOR A ESCOGER, MANGA CORTA, CON LOGO INSTITUCIONAL</t>
  </si>
  <si>
    <t>GABACHA, UNISEX, TELA DOCOMA, MANGA CORTA, CON, CUELLO CAMISERO, BORDADO EL LOGO DE LA INSTITUCIÓN.</t>
  </si>
  <si>
    <t>PERSIANAS ARROLLABLES EN TELE SCREEN (30% POLIESTER Y 70% PVC), MEDIDAS ANCHO 100 cm (± 10 cm), LARGO 250 cm (± 25 cm)</t>
  </si>
  <si>
    <t>55121718</t>
  </si>
  <si>
    <t>92155135</t>
  </si>
  <si>
    <t>Símbolo Internacional de Accesibilidad (PVC)</t>
  </si>
  <si>
    <t>92388205</t>
  </si>
  <si>
    <t>Uso de pasamanos (5m de observación, PVC)</t>
  </si>
  <si>
    <t>92388208</t>
  </si>
  <si>
    <t>92388238</t>
  </si>
  <si>
    <t>92388251</t>
  </si>
  <si>
    <t>92388691</t>
  </si>
  <si>
    <t>92389500</t>
  </si>
  <si>
    <t>92389501</t>
  </si>
  <si>
    <t>92389504</t>
  </si>
  <si>
    <t>92389507</t>
  </si>
  <si>
    <t>92389521</t>
  </si>
  <si>
    <t>92389563</t>
  </si>
  <si>
    <t>92389777</t>
  </si>
  <si>
    <t>92389797</t>
  </si>
  <si>
    <t>92389800</t>
  </si>
  <si>
    <t>92389804</t>
  </si>
  <si>
    <t>92391887</t>
  </si>
  <si>
    <t>92391897</t>
  </si>
  <si>
    <t>92391980</t>
  </si>
  <si>
    <t>92392173</t>
  </si>
  <si>
    <t>92392179</t>
  </si>
  <si>
    <t>92421509</t>
  </si>
  <si>
    <t>92421547</t>
  </si>
  <si>
    <t>92421548</t>
  </si>
  <si>
    <t>92421551</t>
  </si>
  <si>
    <t>92421552</t>
  </si>
  <si>
    <t>92421554</t>
  </si>
  <si>
    <t>92460810</t>
  </si>
  <si>
    <t>92460816</t>
  </si>
  <si>
    <t>92460817</t>
  </si>
  <si>
    <t>92470751</t>
  </si>
  <si>
    <t>92479081</t>
  </si>
  <si>
    <t>92479083</t>
  </si>
  <si>
    <t>92479085</t>
  </si>
  <si>
    <t>92479087</t>
  </si>
  <si>
    <t>92479091</t>
  </si>
  <si>
    <t>92479093</t>
  </si>
  <si>
    <t>92311540</t>
  </si>
  <si>
    <t>92311775</t>
  </si>
  <si>
    <t>92312234</t>
  </si>
  <si>
    <t>92389309</t>
  </si>
  <si>
    <t>92389322</t>
  </si>
  <si>
    <t>EPP máscara de soldar, careta, guantes, lentes de seguridad, mascarilla según se requiera 40X60CM (5m de observación, PVC)</t>
  </si>
  <si>
    <t>Botón pulsador de alarma 12X18CM (PVC)</t>
  </si>
  <si>
    <t>Salida 20X66CM (20m de observación, PVC) fotoluminiscente</t>
  </si>
  <si>
    <t>Rotulo informacion PVC 20X30CM (diferentes leyendas)</t>
  </si>
  <si>
    <t>Puerta abre hacia afuera 10X 60CM (adhesivo a piso)</t>
  </si>
  <si>
    <t>Vinil adhesivo 6X10CM(diferentes leyendas fotoluminiscente</t>
  </si>
  <si>
    <t>Hale / Empuje 3.5X16CM (vinil adhesivo) FOTOLUMINISCENTE</t>
  </si>
  <si>
    <t>Instructivo barra antipánico 4X21CM(vinil adhesivo) FOTOLUMINISCENTE</t>
  </si>
  <si>
    <t>Riesgo de electricidad 10X15CM (PVC) REFLECTIVA</t>
  </si>
  <si>
    <t>Prohibido fumar 60X90CM (lámina esmaltada al horno #26)</t>
  </si>
  <si>
    <t xml:space="preserve">Riesgo de electricidad 22.4X36CM (PVC) reflectivo </t>
  </si>
  <si>
    <t>Rotulo PVC 10X33CM (diferentes leyendas) fotoluminiscente</t>
  </si>
  <si>
    <t>Rotulo PVC 16X22.4CM (diferentes leyendas)</t>
  </si>
  <si>
    <t>Rotulo PVC 15X20CM (diferentes leyendas)</t>
  </si>
  <si>
    <t>Rampa (5m de observación, PVC)</t>
  </si>
  <si>
    <t>Salida (10m de observación, PVC) fotoluminiscente</t>
  </si>
  <si>
    <t>Rotulo PVC 17.5X35CM (diferentes leyendas) fotoluminiscente</t>
  </si>
  <si>
    <t>Ruta de evacuación 270°(20m de observación, PVC) fotolumini</t>
  </si>
  <si>
    <t>Rotulo de información 11.2X30CM (diferentes leyendas)</t>
  </si>
  <si>
    <t>Rotulos PVC 26X11.2CM (diferentes leyendas)</t>
  </si>
  <si>
    <t>Salida de emergencia (10m de observación, PVC) fotoluminiscente</t>
  </si>
  <si>
    <t>Vinil adhesivo 15X2OCM (diferentes leyendas)</t>
  </si>
  <si>
    <t>Riesgo de electricidad 5X10CM (adhesivo) reflectivo</t>
  </si>
  <si>
    <t>Riesgo de electricidad 10X17.5CM (adhesivo) reflectivo</t>
  </si>
  <si>
    <t>Rotulos lamina galvanizada #24 17.5X35CM (diferentes leyendas)</t>
  </si>
  <si>
    <t>Prohibido estacionar (lámina galvanizada #24) reflectiva</t>
  </si>
  <si>
    <t>Hacia punto de encuentro 270° (20m de observación, lámina galvanizada #24) reflectiva</t>
  </si>
  <si>
    <t>Rotulos PVC fotoluminiscente 30X30cm (diferente leyenda)</t>
  </si>
  <si>
    <t>Camilla (indicador panorámico,10m de observación, PVC)fotolu</t>
  </si>
  <si>
    <t>Silla de ruedas (10m de observación, PVC) fotoluminiscente</t>
  </si>
  <si>
    <t>Rotulos PVC fotoluminiscente 5X10cm (diferente leyenda)</t>
  </si>
  <si>
    <t>Rotulos PVC fotoluminiscente 11.2X22.4cm (diferente leyenda)</t>
  </si>
  <si>
    <t>Mantener cerrada la puerta (10m de observación, PVC)</t>
  </si>
  <si>
    <t>Extintor (indicador panorámico, 10m observación,  PVC)</t>
  </si>
  <si>
    <t>Rotulos PVC 30X30 (diferentes leyendas)</t>
  </si>
  <si>
    <t>No obstruir salida de emergencia (PVC)</t>
  </si>
  <si>
    <t>Rotulos PVC 30X40 (diferentes leyendas)</t>
  </si>
  <si>
    <t>Mantener orden y limpieza (5m de observación, PVC)</t>
  </si>
  <si>
    <t>Mantener orden y limpieza (10m de observación, PVC)</t>
  </si>
  <si>
    <t>Riesgo de electricidad (PVC)</t>
  </si>
  <si>
    <t>Servicio Sanitario PVC (Diferentes leyendas)</t>
  </si>
  <si>
    <t>0062026000200023</t>
  </si>
  <si>
    <t>0062026000200033</t>
  </si>
  <si>
    <t>0062026000200034</t>
  </si>
  <si>
    <t>0062026000200036 y 0062026000200029</t>
  </si>
  <si>
    <t>0062026000200029 pendiente modificacion</t>
  </si>
  <si>
    <t>0062026000200035</t>
  </si>
  <si>
    <t>0062026000200022 infructuosa</t>
  </si>
  <si>
    <t>Marco compuesto (PVC, vidrio y aluminio)</t>
  </si>
  <si>
    <t>30103616</t>
  </si>
  <si>
    <t>20399-01900-190501</t>
  </si>
  <si>
    <t>0062026000200037</t>
  </si>
  <si>
    <t>Capacitacion Virtual: Habilidades Blandas para un mejor desarrollo laboral</t>
  </si>
  <si>
    <t>86101810</t>
  </si>
  <si>
    <t>92105751</t>
  </si>
  <si>
    <t>0062026000200038</t>
  </si>
  <si>
    <t>Compra por caja chica</t>
  </si>
  <si>
    <t>20401-01010-000001</t>
  </si>
  <si>
    <t>20401-01020-000005</t>
  </si>
  <si>
    <t>20401-01020-000140</t>
  </si>
  <si>
    <t>20121603</t>
  </si>
  <si>
    <t>Broca</t>
  </si>
  <si>
    <t>92461155</t>
  </si>
  <si>
    <t>Servicio de suscripción a Plataforma para Capacitacion Continua en la Nube</t>
  </si>
  <si>
    <t>92481130</t>
  </si>
  <si>
    <t>92384984</t>
  </si>
  <si>
    <t>Adquisición licencia software Claude Version Team -5 u</t>
  </si>
  <si>
    <t>Aquisición licencia Canva PRO</t>
  </si>
  <si>
    <t>39101803</t>
  </si>
  <si>
    <t>92181751</t>
  </si>
  <si>
    <t>76111501</t>
  </si>
  <si>
    <t>86132102</t>
  </si>
  <si>
    <t>0062026000200039</t>
  </si>
  <si>
    <t>Compra por caja chica (mes de setiembre) y contratación (mes de octubre)</t>
  </si>
  <si>
    <t>BROCHA DE 10.16 CMS</t>
  </si>
  <si>
    <t>27113003</t>
  </si>
  <si>
    <t>20401-01430-000120</t>
  </si>
  <si>
    <t>50199-01160-000003</t>
  </si>
  <si>
    <t>52141501</t>
  </si>
  <si>
    <t>REFRIGERADORA USO DOMESTICO</t>
  </si>
  <si>
    <t>10801-01060-000001</t>
  </si>
  <si>
    <t>92456954</t>
  </si>
  <si>
    <t>92458357</t>
  </si>
  <si>
    <t>0062026000200040</t>
  </si>
  <si>
    <t>86132201</t>
  </si>
  <si>
    <t>92182777</t>
  </si>
  <si>
    <t>92182776</t>
  </si>
  <si>
    <t>0062026000200041</t>
  </si>
  <si>
    <t>0062026000200010 quedo desierta, 0062026000200031 anulada</t>
  </si>
  <si>
    <t>0062026000200042</t>
  </si>
  <si>
    <t>10701</t>
  </si>
  <si>
    <t>Pasantía institucional ofrecida por el Consejo de Defensa del Estado de Chile</t>
  </si>
  <si>
    <t>92183758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</si>
</sst>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#,##0.000"/>
    <numFmt numFmtId="165" formatCode="&quot;₡&quot;#,##0.00"/>
    <numFmt numFmtId="166" formatCode="_(* #,##0.00_);_(* \(#,##0.00\);_(* &quot;-&quot;??_);_(@_)"/>
    <numFmt numFmtId="167" formatCode="_(* #,##0_);_(* \(#,##0\);_(* &quot;-&quot;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18"/>
      <name val="Times New Roman"/>
      <family val="1"/>
    </font>
    <font>
      <b/>
      <sz val="8"/>
      <name val="Times New Roman"/>
      <family val="1"/>
    </font>
    <font>
      <sz val="8"/>
      <color rgb="FFFF0000"/>
      <name val="Times New Roman"/>
      <family val="1"/>
    </font>
    <font>
      <sz val="8"/>
      <color theme="4" tint="-0.499984740745262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 Narrow"/>
      <family val="2"/>
    </font>
    <font>
      <sz val="10"/>
      <color rgb="FFFF0000"/>
      <name val="Times New Roman"/>
      <family val="1"/>
    </font>
    <font>
      <sz val="10"/>
      <color rgb="FF00B0F0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sz val="6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CF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07">
    <xf numFmtId="0" fontId="0" fillId="0" borderId="0" xfId="0"/>
    <xf numFmtId="49" fontId="2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Border="1" applyAlignment="1"/>
    <xf numFmtId="49" fontId="2" fillId="2" borderId="0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/>
    </xf>
    <xf numFmtId="49" fontId="0" fillId="0" borderId="0" xfId="0" applyNumberFormat="1" applyBorder="1"/>
    <xf numFmtId="49" fontId="0" fillId="0" borderId="2" xfId="0" applyNumberFormat="1" applyBorder="1"/>
    <xf numFmtId="164" fontId="0" fillId="0" borderId="3" xfId="0" applyNumberFormat="1" applyBorder="1"/>
    <xf numFmtId="164" fontId="0" fillId="0" borderId="3" xfId="0" applyNumberFormat="1" applyBorder="1" applyAlignment="1">
      <alignment horizontal="center"/>
    </xf>
    <xf numFmtId="49" fontId="0" fillId="0" borderId="3" xfId="0" applyNumberFormat="1" applyBorder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/>
    <xf numFmtId="0" fontId="0" fillId="0" borderId="5" xfId="0" applyBorder="1"/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 vertical="center" wrapText="1"/>
    </xf>
    <xf numFmtId="41" fontId="0" fillId="0" borderId="0" xfId="1" applyNumberFormat="1" applyFont="1" applyBorder="1" applyAlignment="1"/>
    <xf numFmtId="0" fontId="0" fillId="0" borderId="0" xfId="1" applyNumberFormat="1" applyFont="1" applyBorder="1" applyAlignment="1">
      <alignment horizontal="center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1" fontId="0" fillId="0" borderId="0" xfId="1" applyNumberFormat="1" applyFont="1" applyFill="1" applyBorder="1" applyAlignment="1"/>
    <xf numFmtId="0" fontId="0" fillId="0" borderId="0" xfId="0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1" fontId="1" fillId="0" borderId="0" xfId="1" applyNumberFormat="1" applyFont="1" applyBorder="1" applyAlignment="1"/>
    <xf numFmtId="0" fontId="1" fillId="0" borderId="0" xfId="1" applyNumberFormat="1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3" fontId="0" fillId="0" borderId="0" xfId="0" applyNumberFormat="1" applyFill="1" applyAlignment="1"/>
    <xf numFmtId="3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3" fontId="0" fillId="0" borderId="0" xfId="0" applyNumberFormat="1" applyAlignment="1">
      <alignment horizontal="center"/>
    </xf>
    <xf numFmtId="4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2" applyFont="1" applyFill="1" applyBorder="1" applyAlignment="1">
      <alignment wrapText="1"/>
    </xf>
    <xf numFmtId="0" fontId="11" fillId="0" borderId="0" xfId="2" applyFont="1" applyFill="1" applyBorder="1"/>
    <xf numFmtId="0" fontId="11" fillId="0" borderId="0" xfId="2" applyFont="1" applyBorder="1"/>
    <xf numFmtId="0" fontId="11" fillId="0" borderId="0" xfId="2" applyFont="1" applyFill="1" applyBorder="1" applyAlignment="1" applyProtection="1"/>
    <xf numFmtId="0" fontId="11" fillId="0" borderId="0" xfId="2" applyFont="1" applyBorder="1" applyAlignment="1" applyProtection="1"/>
    <xf numFmtId="0" fontId="11" fillId="0" borderId="0" xfId="0" applyFont="1" applyFill="1" applyBorder="1" applyAlignment="1" applyProtection="1"/>
    <xf numFmtId="0" fontId="11" fillId="0" borderId="0" xfId="0" applyFont="1" applyBorder="1" applyAlignment="1" applyProtection="1"/>
    <xf numFmtId="0" fontId="14" fillId="0" borderId="0" xfId="2" applyFont="1" applyFill="1" applyBorder="1" applyAlignment="1" applyProtection="1"/>
    <xf numFmtId="0" fontId="15" fillId="0" borderId="0" xfId="2" applyFont="1" applyBorder="1" applyAlignment="1" applyProtection="1"/>
    <xf numFmtId="0" fontId="15" fillId="0" borderId="0" xfId="2" applyFont="1" applyFill="1" applyBorder="1" applyAlignment="1" applyProtection="1"/>
    <xf numFmtId="1" fontId="11" fillId="0" borderId="0" xfId="2" applyNumberFormat="1" applyFont="1" applyBorder="1" applyAlignment="1" applyProtection="1">
      <alignment vertical="center"/>
    </xf>
    <xf numFmtId="1" fontId="11" fillId="0" borderId="0" xfId="2" applyNumberFormat="1" applyFont="1" applyBorder="1" applyAlignment="1" applyProtection="1">
      <alignment horizontal="right" vertical="center"/>
    </xf>
    <xf numFmtId="0" fontId="11" fillId="0" borderId="0" xfId="2" applyFont="1" applyBorder="1" applyAlignment="1" applyProtection="1">
      <alignment vertical="center"/>
    </xf>
    <xf numFmtId="167" fontId="11" fillId="0" borderId="0" xfId="8" applyFont="1" applyBorder="1" applyAlignment="1" applyProtection="1">
      <alignment vertical="center"/>
    </xf>
    <xf numFmtId="0" fontId="11" fillId="0" borderId="0" xfId="2" applyFont="1" applyBorder="1" applyAlignment="1">
      <alignment wrapText="1"/>
    </xf>
    <xf numFmtId="1" fontId="11" fillId="0" borderId="0" xfId="2" applyNumberFormat="1" applyFont="1" applyBorder="1" applyAlignment="1">
      <alignment vertical="center"/>
    </xf>
    <xf numFmtId="1" fontId="11" fillId="0" borderId="0" xfId="2" applyNumberFormat="1" applyFont="1" applyBorder="1" applyAlignment="1">
      <alignment horizontal="right" vertical="center"/>
    </xf>
    <xf numFmtId="0" fontId="11" fillId="0" borderId="0" xfId="2" applyFont="1" applyBorder="1" applyAlignment="1">
      <alignment vertical="center"/>
    </xf>
    <xf numFmtId="1" fontId="11" fillId="0" borderId="0" xfId="2" applyNumberFormat="1" applyFont="1" applyBorder="1" applyAlignment="1"/>
    <xf numFmtId="1" fontId="11" fillId="0" borderId="0" xfId="2" applyNumberFormat="1" applyFont="1" applyBorder="1" applyAlignment="1">
      <alignment horizontal="right"/>
    </xf>
    <xf numFmtId="0" fontId="11" fillId="0" borderId="0" xfId="2" applyFont="1" applyBorder="1" applyAlignment="1"/>
    <xf numFmtId="0" fontId="11" fillId="0" borderId="0" xfId="2" applyFont="1" applyBorder="1" applyAlignment="1">
      <alignment horizontal="right"/>
    </xf>
    <xf numFmtId="1" fontId="11" fillId="0" borderId="0" xfId="2" applyNumberFormat="1" applyFont="1" applyBorder="1"/>
    <xf numFmtId="0" fontId="13" fillId="0" borderId="0" xfId="2" applyFont="1" applyBorder="1" applyAlignment="1">
      <alignment horizontal="center"/>
    </xf>
    <xf numFmtId="0" fontId="11" fillId="0" borderId="0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41" fontId="16" fillId="0" borderId="0" xfId="1" applyNumberFormat="1" applyFont="1" applyBorder="1" applyAlignment="1">
      <alignment horizontal="right"/>
    </xf>
    <xf numFmtId="0" fontId="17" fillId="0" borderId="11" xfId="2" applyFont="1" applyFill="1" applyBorder="1" applyAlignment="1" applyProtection="1">
      <alignment horizontal="center"/>
    </xf>
    <xf numFmtId="0" fontId="17" fillId="0" borderId="14" xfId="2" applyFont="1" applyFill="1" applyBorder="1" applyAlignment="1" applyProtection="1">
      <alignment horizontal="center"/>
    </xf>
    <xf numFmtId="0" fontId="18" fillId="5" borderId="15" xfId="2" applyFont="1" applyFill="1" applyBorder="1" applyAlignment="1">
      <alignment horizontal="center" vertical="center"/>
    </xf>
    <xf numFmtId="0" fontId="18" fillId="5" borderId="8" xfId="2" applyFont="1" applyFill="1" applyBorder="1" applyAlignment="1">
      <alignment horizontal="center" vertical="center"/>
    </xf>
    <xf numFmtId="0" fontId="18" fillId="5" borderId="8" xfId="2" applyFont="1" applyFill="1" applyBorder="1" applyAlignment="1">
      <alignment horizontal="center" vertical="center" wrapText="1"/>
    </xf>
    <xf numFmtId="0" fontId="18" fillId="5" borderId="9" xfId="2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right" vertical="center"/>
    </xf>
    <xf numFmtId="0" fontId="17" fillId="0" borderId="11" xfId="0" applyFont="1" applyFill="1" applyBorder="1" applyAlignment="1">
      <alignment vertical="center"/>
    </xf>
    <xf numFmtId="165" fontId="17" fillId="0" borderId="11" xfId="2" applyNumberFormat="1" applyFont="1" applyFill="1" applyBorder="1" applyAlignment="1" applyProtection="1">
      <alignment vertical="center"/>
    </xf>
    <xf numFmtId="165" fontId="17" fillId="0" borderId="11" xfId="2" applyNumberFormat="1" applyFont="1" applyFill="1" applyBorder="1" applyAlignment="1" applyProtection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1" xfId="2" applyFont="1" applyFill="1" applyBorder="1" applyAlignment="1" applyProtection="1">
      <alignment wrapText="1"/>
    </xf>
    <xf numFmtId="0" fontId="17" fillId="0" borderId="12" xfId="2" applyFont="1" applyFill="1" applyBorder="1" applyAlignment="1" applyProtection="1">
      <alignment horizontal="center"/>
    </xf>
    <xf numFmtId="0" fontId="19" fillId="0" borderId="11" xfId="0" applyFont="1" applyFill="1" applyBorder="1" applyAlignment="1">
      <alignment horizontal="right" vertical="center"/>
    </xf>
    <xf numFmtId="0" fontId="19" fillId="0" borderId="11" xfId="0" applyFont="1" applyFill="1" applyBorder="1" applyAlignment="1">
      <alignment vertical="center"/>
    </xf>
    <xf numFmtId="0" fontId="17" fillId="0" borderId="11" xfId="0" applyFont="1" applyFill="1" applyBorder="1" applyAlignment="1" applyProtection="1">
      <alignment horizontal="justify" vertical="center" wrapText="1"/>
    </xf>
    <xf numFmtId="165" fontId="17" fillId="0" borderId="11" xfId="2" applyNumberFormat="1" applyFont="1" applyFill="1" applyBorder="1" applyAlignment="1" applyProtection="1">
      <alignment horizontal="right" vertical="center"/>
    </xf>
    <xf numFmtId="0" fontId="17" fillId="0" borderId="11" xfId="3" applyFont="1" applyFill="1" applyBorder="1" applyAlignment="1" applyProtection="1">
      <alignment vertical="center" wrapText="1"/>
    </xf>
    <xf numFmtId="1" fontId="17" fillId="0" borderId="11" xfId="0" quotePrefix="1" applyNumberFormat="1" applyFont="1" applyBorder="1" applyAlignment="1" applyProtection="1">
      <alignment horizontal="right" vertical="center"/>
    </xf>
    <xf numFmtId="0" fontId="17" fillId="6" borderId="11" xfId="3" applyFont="1" applyFill="1" applyBorder="1" applyAlignment="1" applyProtection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 applyProtection="1">
      <alignment horizontal="justify" vertical="center" wrapText="1"/>
    </xf>
    <xf numFmtId="1" fontId="17" fillId="0" borderId="11" xfId="0" applyNumberFormat="1" applyFont="1" applyFill="1" applyBorder="1" applyAlignment="1" applyProtection="1">
      <alignment vertical="center"/>
    </xf>
    <xf numFmtId="0" fontId="19" fillId="0" borderId="11" xfId="0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 applyProtection="1">
      <alignment horizontal="center" vertical="center"/>
    </xf>
    <xf numFmtId="1" fontId="17" fillId="0" borderId="11" xfId="3" applyNumberFormat="1" applyFont="1" applyFill="1" applyBorder="1" applyAlignment="1" applyProtection="1">
      <alignment horizontal="left" vertical="center"/>
    </xf>
    <xf numFmtId="0" fontId="17" fillId="0" borderId="11" xfId="3" applyFont="1" applyFill="1" applyBorder="1" applyAlignment="1" applyProtection="1">
      <alignment horizontal="center" vertical="center"/>
    </xf>
    <xf numFmtId="1" fontId="17" fillId="0" borderId="11" xfId="0" applyNumberFormat="1" applyFont="1" applyFill="1" applyBorder="1" applyAlignment="1" applyProtection="1">
      <alignment horizontal="right" vertical="center"/>
    </xf>
    <xf numFmtId="1" fontId="17" fillId="2" borderId="11" xfId="3" applyNumberFormat="1" applyFont="1" applyFill="1" applyBorder="1" applyAlignment="1" applyProtection="1">
      <alignment horizontal="left" vertical="center"/>
    </xf>
    <xf numFmtId="0" fontId="17" fillId="0" borderId="10" xfId="3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 applyProtection="1">
      <alignment horizontal="left" vertical="center"/>
    </xf>
    <xf numFmtId="165" fontId="17" fillId="0" borderId="11" xfId="0" applyNumberFormat="1" applyFont="1" applyFill="1" applyBorder="1" applyAlignment="1" applyProtection="1">
      <alignment horizontal="right" vertical="center"/>
    </xf>
    <xf numFmtId="165" fontId="17" fillId="0" borderId="11" xfId="0" applyNumberFormat="1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/>
    <xf numFmtId="17" fontId="17" fillId="0" borderId="11" xfId="2" applyNumberFormat="1" applyFont="1" applyFill="1" applyBorder="1" applyAlignment="1">
      <alignment horizontal="center" vertical="center" wrapText="1"/>
    </xf>
    <xf numFmtId="1" fontId="17" fillId="0" borderId="10" xfId="0" applyNumberFormat="1" applyFont="1" applyBorder="1" applyAlignment="1" applyProtection="1">
      <alignment horizontal="center" vertical="center"/>
    </xf>
    <xf numFmtId="1" fontId="17" fillId="0" borderId="11" xfId="0" applyNumberFormat="1" applyFont="1" applyBorder="1" applyAlignment="1" applyProtection="1">
      <alignment horizontal="right" vertical="center"/>
    </xf>
    <xf numFmtId="17" fontId="17" fillId="0" borderId="11" xfId="0" applyNumberFormat="1" applyFont="1" applyFill="1" applyBorder="1" applyAlignment="1">
      <alignment horizontal="center" vertical="center" wrapText="1"/>
    </xf>
    <xf numFmtId="0" fontId="17" fillId="2" borderId="10" xfId="3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 applyProtection="1">
      <alignment horizontal="right"/>
    </xf>
    <xf numFmtId="49" fontId="17" fillId="0" borderId="11" xfId="0" applyNumberFormat="1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 wrapText="1"/>
    </xf>
    <xf numFmtId="1" fontId="17" fillId="0" borderId="11" xfId="0" applyNumberFormat="1" applyFont="1" applyFill="1" applyBorder="1" applyAlignment="1" applyProtection="1"/>
    <xf numFmtId="0" fontId="18" fillId="0" borderId="11" xfId="2" applyFont="1" applyFill="1" applyBorder="1" applyAlignment="1" applyProtection="1">
      <alignment wrapText="1"/>
    </xf>
    <xf numFmtId="1" fontId="17" fillId="2" borderId="11" xfId="0" applyNumberFormat="1" applyFont="1" applyFill="1" applyBorder="1" applyAlignment="1" applyProtection="1">
      <alignment horizontal="left" vertical="center"/>
    </xf>
    <xf numFmtId="1" fontId="17" fillId="2" borderId="11" xfId="0" applyNumberFormat="1" applyFont="1" applyFill="1" applyBorder="1" applyAlignment="1" applyProtection="1">
      <alignment horizontal="right" vertical="center"/>
    </xf>
    <xf numFmtId="0" fontId="17" fillId="0" borderId="11" xfId="0" applyFont="1" applyFill="1" applyBorder="1" applyAlignment="1" applyProtection="1">
      <alignment horizontal="right" vertical="center" wrapText="1"/>
    </xf>
    <xf numFmtId="1" fontId="17" fillId="0" borderId="10" xfId="3" applyNumberFormat="1" applyFont="1" applyFill="1" applyBorder="1" applyAlignment="1" applyProtection="1">
      <alignment horizontal="center" vertical="center"/>
    </xf>
    <xf numFmtId="3" fontId="17" fillId="0" borderId="11" xfId="0" applyNumberFormat="1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justify" vertical="center" wrapText="1"/>
    </xf>
    <xf numFmtId="0" fontId="17" fillId="0" borderId="11" xfId="3" applyFont="1" applyFill="1" applyBorder="1" applyAlignment="1" applyProtection="1">
      <alignment horizontal="justify" vertical="center" wrapText="1"/>
    </xf>
    <xf numFmtId="1" fontId="17" fillId="2" borderId="11" xfId="3" applyNumberFormat="1" applyFont="1" applyFill="1" applyBorder="1" applyAlignment="1">
      <alignment horizontal="left" vertical="center"/>
    </xf>
    <xf numFmtId="49" fontId="17" fillId="0" borderId="10" xfId="0" applyNumberFormat="1" applyFont="1" applyFill="1" applyBorder="1" applyAlignment="1">
      <alignment horizontal="center" vertical="center"/>
    </xf>
    <xf numFmtId="1" fontId="17" fillId="0" borderId="11" xfId="3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left" vertical="center" wrapText="1"/>
    </xf>
    <xf numFmtId="17" fontId="17" fillId="0" borderId="11" xfId="3" applyNumberFormat="1" applyFont="1" applyFill="1" applyBorder="1" applyAlignment="1" applyProtection="1">
      <alignment horizontal="center" vertical="center"/>
    </xf>
    <xf numFmtId="0" fontId="17" fillId="0" borderId="11" xfId="3" applyFont="1" applyFill="1" applyBorder="1" applyAlignment="1" applyProtection="1">
      <alignment horizontal="center" vertical="center" wrapText="1"/>
    </xf>
    <xf numFmtId="0" fontId="17" fillId="0" borderId="11" xfId="5" applyFont="1" applyFill="1" applyBorder="1" applyAlignment="1" applyProtection="1">
      <alignment horizontal="justify" vertical="center" wrapText="1"/>
    </xf>
    <xf numFmtId="165" fontId="17" fillId="0" borderId="11" xfId="4" applyNumberFormat="1" applyFont="1" applyFill="1" applyBorder="1" applyAlignment="1" applyProtection="1">
      <alignment horizontal="right" vertical="center"/>
    </xf>
    <xf numFmtId="165" fontId="17" fillId="0" borderId="11" xfId="4" applyNumberFormat="1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0" xfId="0" applyFont="1" applyFill="1" applyBorder="1" applyAlignment="1" applyProtection="1">
      <alignment horizontal="center" vertical="center" wrapText="1"/>
    </xf>
    <xf numFmtId="0" fontId="17" fillId="0" borderId="11" xfId="0" applyFont="1" applyFill="1" applyBorder="1" applyAlignment="1" applyProtection="1">
      <alignment horizontal="justify" vertical="center"/>
    </xf>
    <xf numFmtId="1" fontId="17" fillId="0" borderId="11" xfId="0" applyNumberFormat="1" applyFont="1" applyFill="1" applyBorder="1" applyAlignment="1" applyProtection="1">
      <alignment horizontal="left"/>
    </xf>
    <xf numFmtId="0" fontId="17" fillId="0" borderId="11" xfId="0" applyFont="1" applyFill="1" applyBorder="1" applyAlignment="1" applyProtection="1">
      <alignment horizontal="justify" vertical="center" wrapText="1" readingOrder="1"/>
    </xf>
    <xf numFmtId="0" fontId="18" fillId="0" borderId="11" xfId="0" applyFont="1" applyFill="1" applyBorder="1" applyAlignment="1" applyProtection="1">
      <alignment vertical="center"/>
    </xf>
    <xf numFmtId="0" fontId="17" fillId="0" borderId="11" xfId="0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left" vertical="center"/>
    </xf>
    <xf numFmtId="1" fontId="21" fillId="0" borderId="11" xfId="0" applyNumberFormat="1" applyFont="1" applyFill="1" applyBorder="1" applyAlignment="1" applyProtection="1">
      <alignment horizontal="right"/>
    </xf>
    <xf numFmtId="0" fontId="17" fillId="0" borderId="11" xfId="0" applyFont="1" applyFill="1" applyBorder="1" applyAlignment="1" applyProtection="1">
      <alignment horizontal="right" vertical="center"/>
    </xf>
    <xf numFmtId="0" fontId="17" fillId="0" borderId="11" xfId="7" applyFont="1" applyFill="1" applyBorder="1" applyAlignment="1">
      <alignment horizontal="left" vertical="center"/>
    </xf>
    <xf numFmtId="0" fontId="17" fillId="0" borderId="11" xfId="7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horizontal="right" vertical="center"/>
    </xf>
    <xf numFmtId="17" fontId="17" fillId="0" borderId="11" xfId="0" applyNumberFormat="1" applyFont="1" applyFill="1" applyBorder="1" applyAlignment="1">
      <alignment horizontal="center" wrapText="1"/>
    </xf>
    <xf numFmtId="165" fontId="17" fillId="0" borderId="11" xfId="2" applyNumberFormat="1" applyFont="1" applyFill="1" applyBorder="1" applyAlignment="1" applyProtection="1">
      <alignment wrapText="1"/>
    </xf>
    <xf numFmtId="0" fontId="17" fillId="0" borderId="13" xfId="0" applyFont="1" applyFill="1" applyBorder="1" applyAlignment="1">
      <alignment horizontal="center" vertical="center"/>
    </xf>
    <xf numFmtId="1" fontId="17" fillId="0" borderId="14" xfId="0" applyNumberFormat="1" applyFont="1" applyFill="1" applyBorder="1" applyAlignment="1" applyProtection="1">
      <alignment vertical="center"/>
    </xf>
    <xf numFmtId="1" fontId="17" fillId="0" borderId="14" xfId="0" applyNumberFormat="1" applyFont="1" applyFill="1" applyBorder="1" applyAlignment="1" applyProtection="1">
      <alignment horizontal="right" vertical="center"/>
    </xf>
    <xf numFmtId="165" fontId="17" fillId="0" borderId="14" xfId="2" applyNumberFormat="1" applyFont="1" applyFill="1" applyBorder="1" applyAlignment="1" applyProtection="1">
      <alignment vertical="center"/>
    </xf>
    <xf numFmtId="165" fontId="17" fillId="0" borderId="14" xfId="2" applyNumberFormat="1" applyFont="1" applyFill="1" applyBorder="1" applyAlignment="1" applyProtection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17" fontId="17" fillId="0" borderId="14" xfId="0" applyNumberFormat="1" applyFont="1" applyFill="1" applyBorder="1" applyAlignment="1">
      <alignment horizontal="center" vertical="center" wrapText="1"/>
    </xf>
    <xf numFmtId="0" fontId="17" fillId="0" borderId="14" xfId="2" applyFont="1" applyFill="1" applyBorder="1" applyAlignment="1" applyProtection="1">
      <alignment wrapText="1"/>
    </xf>
    <xf numFmtId="0" fontId="0" fillId="0" borderId="0" xfId="0" applyNumberFormat="1" applyAlignment="1">
      <alignment horizontal="center"/>
    </xf>
    <xf numFmtId="0" fontId="9" fillId="0" borderId="11" xfId="2" applyFont="1" applyFill="1" applyBorder="1"/>
    <xf numFmtId="0" fontId="9" fillId="0" borderId="11" xfId="2" applyFont="1" applyFill="1" applyBorder="1" applyAlignment="1">
      <alignment horizontal="right"/>
    </xf>
    <xf numFmtId="165" fontId="22" fillId="7" borderId="11" xfId="2" applyNumberFormat="1" applyFont="1" applyFill="1" applyBorder="1" applyAlignment="1" applyProtection="1">
      <alignment vertical="center"/>
    </xf>
    <xf numFmtId="165" fontId="22" fillId="7" borderId="11" xfId="2" applyNumberFormat="1" applyFont="1" applyFill="1" applyBorder="1" applyAlignment="1" applyProtection="1">
      <alignment horizontal="center" vertical="center"/>
    </xf>
    <xf numFmtId="0" fontId="22" fillId="0" borderId="11" xfId="2" applyFont="1" applyFill="1" applyBorder="1" applyAlignment="1">
      <alignment horizontal="center" vertical="center" wrapText="1"/>
    </xf>
    <xf numFmtId="1" fontId="22" fillId="7" borderId="11" xfId="2" applyNumberFormat="1" applyFont="1" applyFill="1" applyBorder="1" applyAlignment="1" applyProtection="1">
      <alignment vertical="center"/>
    </xf>
    <xf numFmtId="0" fontId="22" fillId="0" borderId="11" xfId="2" applyFont="1" applyFill="1" applyBorder="1" applyAlignment="1" applyProtection="1">
      <alignment wrapText="1"/>
    </xf>
    <xf numFmtId="0" fontId="22" fillId="7" borderId="11" xfId="2" applyFont="1" applyFill="1" applyBorder="1" applyAlignment="1" applyProtection="1">
      <alignment wrapText="1"/>
    </xf>
    <xf numFmtId="0" fontId="22" fillId="0" borderId="11" xfId="2" applyNumberFormat="1" applyFont="1" applyFill="1" applyBorder="1" applyAlignment="1" applyProtection="1">
      <alignment horizontal="center"/>
    </xf>
    <xf numFmtId="0" fontId="22" fillId="0" borderId="12" xfId="2" applyFont="1" applyFill="1" applyBorder="1" applyAlignment="1" applyProtection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0" fillId="0" borderId="0" xfId="0" applyFill="1"/>
    <xf numFmtId="49" fontId="0" fillId="0" borderId="0" xfId="0" applyNumberFormat="1" applyFill="1" applyBorder="1" applyAlignment="1">
      <alignment horizontal="left"/>
    </xf>
    <xf numFmtId="41" fontId="16" fillId="0" borderId="0" xfId="1" applyNumberFormat="1" applyFont="1" applyBorder="1" applyAlignment="1"/>
    <xf numFmtId="0" fontId="16" fillId="0" borderId="0" xfId="1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24" fillId="0" borderId="0" xfId="0" applyFont="1"/>
    <xf numFmtId="0" fontId="25" fillId="0" borderId="0" xfId="9"/>
    <xf numFmtId="0" fontId="5" fillId="0" borderId="0" xfId="0" applyFont="1" applyFill="1" applyAlignment="1">
      <alignment horizontal="center"/>
    </xf>
    <xf numFmtId="41" fontId="5" fillId="0" borderId="0" xfId="1" applyNumberFormat="1" applyFont="1" applyBorder="1" applyAlignment="1"/>
    <xf numFmtId="41" fontId="26" fillId="0" borderId="0" xfId="1" applyNumberFormat="1" applyFont="1" applyBorder="1" applyAlignment="1"/>
    <xf numFmtId="0" fontId="26" fillId="0" borderId="0" xfId="1" applyNumberFormat="1" applyFont="1" applyBorder="1" applyAlignment="1">
      <alignment horizontal="center"/>
    </xf>
    <xf numFmtId="49" fontId="0" fillId="0" borderId="0" xfId="0" applyNumberFormat="1" applyBorder="1" applyAlignment="1">
      <alignment horizontal="left" vertical="center"/>
    </xf>
    <xf numFmtId="3" fontId="0" fillId="0" borderId="0" xfId="0" applyNumberFormat="1"/>
    <xf numFmtId="49" fontId="0" fillId="0" borderId="0" xfId="0" applyNumberFormat="1" applyFill="1" applyBorder="1" applyAlignment="1">
      <alignment horizontal="left" wrapText="1"/>
    </xf>
    <xf numFmtId="41" fontId="26" fillId="0" borderId="0" xfId="1" applyNumberFormat="1" applyFont="1" applyFill="1" applyBorder="1" applyAlignment="1"/>
    <xf numFmtId="3" fontId="0" fillId="0" borderId="3" xfId="0" applyNumberFormat="1" applyBorder="1"/>
    <xf numFmtId="41" fontId="27" fillId="0" borderId="0" xfId="1" applyNumberFormat="1" applyFont="1" applyBorder="1" applyAlignment="1"/>
    <xf numFmtId="0" fontId="27" fillId="0" borderId="0" xfId="1" applyNumberFormat="1" applyFont="1" applyBorder="1" applyAlignment="1">
      <alignment horizontal="center"/>
    </xf>
    <xf numFmtId="0" fontId="5" fillId="0" borderId="0" xfId="0" applyFont="1" applyBorder="1" applyAlignment="1"/>
    <xf numFmtId="4" fontId="0" fillId="0" borderId="0" xfId="0" applyNumberFormat="1"/>
    <xf numFmtId="2" fontId="0" fillId="0" borderId="0" xfId="0" applyNumberFormat="1"/>
    <xf numFmtId="41" fontId="28" fillId="0" borderId="0" xfId="1" applyNumberFormat="1" applyFont="1" applyBorder="1" applyAlignment="1"/>
    <xf numFmtId="0" fontId="28" fillId="0" borderId="0" xfId="1" applyNumberFormat="1" applyFont="1" applyBorder="1" applyAlignment="1">
      <alignment horizontal="center"/>
    </xf>
    <xf numFmtId="0" fontId="23" fillId="0" borderId="0" xfId="0" applyFont="1" applyFill="1" applyBorder="1" applyAlignment="1"/>
    <xf numFmtId="49" fontId="23" fillId="0" borderId="0" xfId="0" applyNumberFormat="1" applyFont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Border="1" applyAlignment="1">
      <alignment horizontal="left" wrapText="1"/>
    </xf>
    <xf numFmtId="49" fontId="0" fillId="6" borderId="0" xfId="0" applyNumberFormat="1" applyFill="1" applyBorder="1" applyAlignment="1">
      <alignment horizontal="center"/>
    </xf>
    <xf numFmtId="49" fontId="5" fillId="6" borderId="0" xfId="0" applyNumberFormat="1" applyFont="1" applyFill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2" fillId="2" borderId="0" xfId="2" applyFont="1" applyFill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0">
    <cellStyle name="Hipervínculo" xfId="9" builtinId="8"/>
    <cellStyle name="Millares" xfId="1" builtinId="3"/>
    <cellStyle name="Millares [0] 2" xfId="8"/>
    <cellStyle name="Millares 2" xfId="4"/>
    <cellStyle name="Normal" xfId="0" builtinId="0"/>
    <cellStyle name="Normal 2" xfId="2"/>
    <cellStyle name="Normal 2 2" xfId="7"/>
    <cellStyle name="Normal 3" xfId="3"/>
    <cellStyle name="Normal 4" xfId="5"/>
    <cellStyle name="Normal 5" xfId="6"/>
  </cellStyles>
  <dxfs count="1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alignment horizontal="general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3" formatCode="_-* #,##0_-;\-* #,##0_-;_-* &quot;-&quot;_-;_-@_-"/>
      <alignment horizontal="general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3" formatCode="_-* #,##0_-;\-* #,##0_-;_-* &quot;-&quot;_-;_-@_-"/>
      <alignment horizontal="general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3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" formatCode="0"/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66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5" formatCode="&quot;₡&quot;#,##0.00"/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66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5" formatCode="&quot;₡&quot;#,##0.00"/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alignment horizontal="right" textRotation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478692</xdr:colOff>
      <xdr:row>0</xdr:row>
      <xdr:rowOff>87923</xdr:rowOff>
    </xdr:from>
    <xdr:to>
      <xdr:col>3</xdr:col>
      <xdr:colOff>1006229</xdr:colOff>
      <xdr:row>2</xdr:row>
      <xdr:rowOff>50714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043"/>
        <a:stretch/>
      </xdr:blipFill>
      <xdr:spPr>
        <a:xfrm>
          <a:off x="1100992" y="87923"/>
          <a:ext cx="1130788" cy="591441"/>
        </a:xfrm>
        <a:prstGeom prst="rect">
          <a:avLst/>
        </a:prstGeom>
      </xdr:spPr>
    </xdr:pic>
    <xdr:clientData/>
  </xdr:twoCellAnchor>
  <xdr:twoCellAnchor editAs="oneCell">
    <xdr:from>
      <xdr:col>12</xdr:col>
      <xdr:colOff>1329765</xdr:colOff>
      <xdr:row>0</xdr:row>
      <xdr:rowOff>80165</xdr:rowOff>
    </xdr:from>
    <xdr:to>
      <xdr:col>13</xdr:col>
      <xdr:colOff>760276</xdr:colOff>
      <xdr:row>2</xdr:row>
      <xdr:rowOff>42956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043"/>
        <a:stretch/>
      </xdr:blipFill>
      <xdr:spPr>
        <a:xfrm>
          <a:off x="14754412" y="80165"/>
          <a:ext cx="1133805" cy="590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0</xdr:row>
      <xdr:rowOff>139700</xdr:rowOff>
    </xdr:from>
    <xdr:to>
      <xdr:col>2</xdr:col>
      <xdr:colOff>603252</xdr:colOff>
      <xdr:row>0</xdr:row>
      <xdr:rowOff>996152</xdr:rowOff>
    </xdr:to>
    <xdr:pic>
      <xdr:nvPicPr>
        <xdr:cNvPr id="2" name="Imagen 1" descr="C:\PGR-FrancoAS\Capsulas informativas\LOGOPGR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1"/>
        <a:stretch/>
      </xdr:blipFill>
      <xdr:spPr bwMode="auto">
        <a:xfrm>
          <a:off x="177800" y="139700"/>
          <a:ext cx="1384300" cy="85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736600</xdr:colOff>
      <xdr:row>0</xdr:row>
      <xdr:rowOff>717550</xdr:rowOff>
    </xdr:from>
    <xdr:ext cx="5579920" cy="405432"/>
    <xdr:sp macro="" textlink="">
      <xdr:nvSpPr>
        <xdr:cNvPr id="3" name="Rectángulo 2"/>
        <xdr:cNvSpPr/>
      </xdr:nvSpPr>
      <xdr:spPr>
        <a:xfrm flipH="1">
          <a:off x="3937000" y="717550"/>
          <a:ext cx="5579920" cy="4054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2026</a:t>
          </a:r>
        </a:p>
      </xdr:txBody>
    </xdr:sp>
    <xdr:clientData/>
  </xdr:oneCellAnchor>
  <xdr:twoCellAnchor editAs="oneCell">
    <xdr:from>
      <xdr:col>10</xdr:col>
      <xdr:colOff>1307194</xdr:colOff>
      <xdr:row>0</xdr:row>
      <xdr:rowOff>0</xdr:rowOff>
    </xdr:from>
    <xdr:to>
      <xdr:col>12</xdr:col>
      <xdr:colOff>773070</xdr:colOff>
      <xdr:row>0</xdr:row>
      <xdr:rowOff>1108436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908" y="0"/>
          <a:ext cx="4002123" cy="1108436"/>
        </a:xfrm>
        <a:prstGeom prst="rect">
          <a:avLst/>
        </a:prstGeom>
      </xdr:spPr>
    </xdr:pic>
    <xdr:clientData/>
  </xdr:twoCellAnchor>
  <xdr:oneCellAnchor>
    <xdr:from>
      <xdr:col>3</xdr:col>
      <xdr:colOff>590550</xdr:colOff>
      <xdr:row>0</xdr:row>
      <xdr:rowOff>209551</xdr:rowOff>
    </xdr:from>
    <xdr:ext cx="7981949" cy="655885"/>
    <xdr:sp macro="" textlink="">
      <xdr:nvSpPr>
        <xdr:cNvPr id="5" name="Rectángulo 4"/>
        <xdr:cNvSpPr/>
      </xdr:nvSpPr>
      <xdr:spPr>
        <a:xfrm>
          <a:off x="2882900" y="209551"/>
          <a:ext cx="798194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PROGRAMA DE ADQUISICIONES</a:t>
          </a:r>
          <a:endParaRPr lang="es-CR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4</xdr:col>
      <xdr:colOff>607391</xdr:colOff>
      <xdr:row>0</xdr:row>
      <xdr:rowOff>1094409</xdr:rowOff>
    </xdr:from>
    <xdr:to>
      <xdr:col>8</xdr:col>
      <xdr:colOff>103808</xdr:colOff>
      <xdr:row>0</xdr:row>
      <xdr:rowOff>1094409</xdr:rowOff>
    </xdr:to>
    <xdr:cxnSp macro="">
      <xdr:nvCxnSpPr>
        <xdr:cNvPr id="6" name="Conector recto 5"/>
        <xdr:cNvCxnSpPr/>
      </xdr:nvCxnSpPr>
      <xdr:spPr>
        <a:xfrm>
          <a:off x="4693478" y="1094409"/>
          <a:ext cx="6172200" cy="0"/>
        </a:xfrm>
        <a:prstGeom prst="line">
          <a:avLst/>
        </a:prstGeom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139700</xdr:rowOff>
    </xdr:from>
    <xdr:to>
      <xdr:col>1</xdr:col>
      <xdr:colOff>603250</xdr:colOff>
      <xdr:row>0</xdr:row>
      <xdr:rowOff>996152</xdr:rowOff>
    </xdr:to>
    <xdr:pic>
      <xdr:nvPicPr>
        <xdr:cNvPr id="2" name="Imagen 1" descr="C:\PGR-FrancoAS\Capsulas informativas\LOGOPGR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1"/>
        <a:stretch/>
      </xdr:blipFill>
      <xdr:spPr bwMode="auto">
        <a:xfrm>
          <a:off x="177800" y="139700"/>
          <a:ext cx="1384300" cy="85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736600</xdr:colOff>
      <xdr:row>0</xdr:row>
      <xdr:rowOff>717550</xdr:rowOff>
    </xdr:from>
    <xdr:ext cx="5579920" cy="405432"/>
    <xdr:sp macro="" textlink="">
      <xdr:nvSpPr>
        <xdr:cNvPr id="3" name="Rectángulo 2"/>
        <xdr:cNvSpPr/>
      </xdr:nvSpPr>
      <xdr:spPr>
        <a:xfrm flipH="1">
          <a:off x="3937000" y="717550"/>
          <a:ext cx="5579920" cy="4054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Solicitud de incluisión inicial  -  2026</a:t>
          </a:r>
        </a:p>
      </xdr:txBody>
    </xdr:sp>
    <xdr:clientData/>
  </xdr:oneCellAnchor>
  <xdr:twoCellAnchor editAs="oneCell">
    <xdr:from>
      <xdr:col>8</xdr:col>
      <xdr:colOff>400050</xdr:colOff>
      <xdr:row>0</xdr:row>
      <xdr:rowOff>31750</xdr:rowOff>
    </xdr:from>
    <xdr:to>
      <xdr:col>10</xdr:col>
      <xdr:colOff>1471706</xdr:colOff>
      <xdr:row>1</xdr:row>
      <xdr:rowOff>6257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37750" y="31750"/>
          <a:ext cx="4005356" cy="1111157"/>
        </a:xfrm>
        <a:prstGeom prst="rect">
          <a:avLst/>
        </a:prstGeom>
      </xdr:spPr>
    </xdr:pic>
    <xdr:clientData/>
  </xdr:twoCellAnchor>
  <xdr:oneCellAnchor>
    <xdr:from>
      <xdr:col>2</xdr:col>
      <xdr:colOff>590550</xdr:colOff>
      <xdr:row>0</xdr:row>
      <xdr:rowOff>209551</xdr:rowOff>
    </xdr:from>
    <xdr:ext cx="7981949" cy="655885"/>
    <xdr:sp macro="" textlink="">
      <xdr:nvSpPr>
        <xdr:cNvPr id="5" name="Rectángulo 4"/>
        <xdr:cNvSpPr/>
      </xdr:nvSpPr>
      <xdr:spPr>
        <a:xfrm>
          <a:off x="2882900" y="209551"/>
          <a:ext cx="7981949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PROGRAMA DE ADQUISICIONES</a:t>
          </a:r>
          <a:endParaRPr lang="es-CR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4</xdr:col>
      <xdr:colOff>127000</xdr:colOff>
      <xdr:row>0</xdr:row>
      <xdr:rowOff>1066800</xdr:rowOff>
    </xdr:from>
    <xdr:to>
      <xdr:col>7</xdr:col>
      <xdr:colOff>584200</xdr:colOff>
      <xdr:row>0</xdr:row>
      <xdr:rowOff>1066800</xdr:rowOff>
    </xdr:to>
    <xdr:cxnSp macro="">
      <xdr:nvCxnSpPr>
        <xdr:cNvPr id="6" name="Conector recto 5"/>
        <xdr:cNvCxnSpPr/>
      </xdr:nvCxnSpPr>
      <xdr:spPr>
        <a:xfrm>
          <a:off x="4286250" y="1066800"/>
          <a:ext cx="4845050" cy="0"/>
        </a:xfrm>
        <a:prstGeom prst="line">
          <a:avLst/>
        </a:prstGeom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GR-FrancoAS/PLAN%20DE%20COMPRAS%202025/Plan%20de%20compras%202025%20version%20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GR-FrancoAS/PROGRAMA%20DE%20ADQUISICIONES/2026/Programa_Adquisiciones%202026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GR-FrancoAS/PLAN%20DE%20COMPRAS/2026/Plantilla%20Adquisiciones%202026%20CONSOLIDADO%20SG-SO-ARCH-IT-BODE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  <sheetName val="Hoja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LUSIÓN ORDENADO"/>
      <sheetName val="INCLUSIÓN ORIGINAL"/>
      <sheetName val="MODIFICACIÓN"/>
      <sheetName val="DATOS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5" name="Tabla14" displayName="Tabla14" ref="C4:P190" totalsRowShown="0" headerRowDxfId="190" dataDxfId="188" headerRowBorderDxfId="189" tableBorderDxfId="187" totalsRowBorderDxfId="186">
  <autoFilter ref="C4:P190"/>
  <tableColumns count="14">
    <tableColumn id="1" name="Progr." dataDxfId="185" totalsRowDxfId="184" dataCellStyle="Normal 2"/>
    <tableColumn id="3" name="Cod. Mercadería" dataDxfId="183" totalsRowDxfId="182" dataCellStyle="Normal 2"/>
    <tableColumn id="4" name="Código de Clasificación" dataDxfId="181" totalsRowDxfId="180" dataCellStyle="Normal 2"/>
    <tableColumn id="5" name="Código de identificación" dataDxfId="179" totalsRowDxfId="178" dataCellStyle="Normal 2"/>
    <tableColumn id="7" name="Descripción - Genérica" dataDxfId="177" totalsRowDxfId="176" dataCellStyle="Normal 2"/>
    <tableColumn id="16" name="Monto total" dataDxfId="175" totalsRowDxfId="174" dataCellStyle="Normal 2"/>
    <tableColumn id="17" name="Objeto Gasto" dataDxfId="173" totalsRowDxfId="172" dataCellStyle="Normal 2">
      <calculatedColumnFormula>TEXT(LEFT(D5, 5), "0\.00\.00")</calculatedColumnFormula>
    </tableColumn>
    <tableColumn id="10" name="Fuente" dataDxfId="171" totalsRowDxfId="170" dataCellStyle="Normal 2"/>
    <tableColumn id="11" name="Periodos" dataDxfId="169" totalsRowDxfId="168" dataCellStyle="Normal 2"/>
    <tableColumn id="13" name="Area" dataDxfId="167" totalsRowDxfId="166" dataCellStyle="Normal 2"/>
    <tableColumn id="15" name="# Solicitud" dataDxfId="165" totalsRowDxfId="164" dataCellStyle="Normal 2"/>
    <tableColumn id="18" name="Observaciones" dataDxfId="163" totalsRowDxfId="162" dataCellStyle="Normal 2"/>
    <tableColumn id="19" name="Estado" dataDxfId="161" dataCellStyle="Normal 2">
      <calculatedColumnFormula>IF(ISBLANK(Tabla14[[#This Row],['# Solicitud]]), "Pendiente", "Devengado")</calculatedColumnFormula>
    </tableColumn>
    <tableColumn id="20" name="Mes" dataDxfId="160" dataCellStyle="Normal 2">
      <calculatedColumnFormula>LEFT(Tabla14[[#This Row],[Periodos]],2)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atotal" displayName="Tablatotal" ref="B5:M279" totalsRowShown="0" headerRowDxfId="159" headerRowBorderDxfId="158" tableBorderDxfId="157">
  <autoFilter ref="B5:M279"/>
  <sortState ref="B6:U206">
    <sortCondition ref="H5:H205"/>
  </sortState>
  <tableColumns count="12">
    <tableColumn id="1" name="Programa o proyecto responsable" dataDxfId="156"/>
    <tableColumn id="10" name="Código Mercadería SICOP" dataDxfId="155"/>
    <tableColumn id="2" name="Código clasificación SICOP" dataDxfId="154"/>
    <tableColumn id="8" name="Código Identificación SICOP" dataDxfId="153"/>
    <tableColumn id="12" name="Descripción" dataDxfId="152"/>
    <tableColumn id="3" name="Monto estimado total de la compra (CRC)" dataDxfId="151" dataCellStyle="Millares"/>
    <tableColumn id="11" name="Objeto al gasto" dataDxfId="150" dataCellStyle="Millares">
      <calculatedColumnFormula>TEXT(LEFT(C6, 5), "0\.00\.00")</calculatedColumnFormula>
    </tableColumn>
    <tableColumn id="5" name="Fuente de financiamiento" dataDxfId="149"/>
    <tableColumn id="6" name="Periodo planificado inicial del concurso (MM-YYYY)" dataDxfId="148"/>
    <tableColumn id="13" name="Área" dataDxfId="147"/>
    <tableColumn id="4" name="# Solicitud Contratacion" dataDxfId="146"/>
    <tableColumn id="7" name="Observaciones" dataDxfId="14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" name="Tabla13" displayName="Tabla13" ref="A5:K205" totalsRowShown="0" headerRowDxfId="144" headerRowBorderDxfId="143" tableBorderDxfId="142">
  <autoFilter ref="A5:K205"/>
  <sortState ref="A6:K205">
    <sortCondition ref="G4:G204"/>
  </sortState>
  <tableColumns count="11">
    <tableColumn id="1" name="Programa o proyecto responsable" dataDxfId="141"/>
    <tableColumn id="10" name="Código Mercadería SICOP" dataDxfId="140"/>
    <tableColumn id="2" name="Código clasificación SICOP" dataDxfId="139"/>
    <tableColumn id="8" name="Código Identificación SICOP" dataDxfId="138"/>
    <tableColumn id="12" name="Descripción" dataDxfId="137"/>
    <tableColumn id="3" name="Monto estimado total de la compra (CRC)" dataDxfId="136" dataCellStyle="Millares"/>
    <tableColumn id="11" name="Objeto al gasto" dataDxfId="135" dataCellStyle="Millares"/>
    <tableColumn id="5" name="Fuente de financiamiento" dataDxfId="134"/>
    <tableColumn id="6" name="Periodo estimado inicial del concurso (MM-YYYY)" dataDxfId="133"/>
    <tableColumn id="13" name="Área" dataDxfId="132"/>
    <tableColumn id="7" name="Observaciones" dataDxfId="13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theme="8"/>
  </sheetPr>
  <dimension ref="B1:BX381"/>
  <sheetViews>
    <sheetView showGridLines="0" topLeftCell="C1" zoomScaleNormal="100" workbookViewId="0">
      <pane ySplit="4" topLeftCell="A5" activePane="bottomLeft" state="frozen"/>
      <selection activeCell="B4" sqref="B4"/>
      <selection pane="bottomLeft" activeCell="Q190" sqref="C5:Q190"/>
    </sheetView>
  </sheetViews>
  <sheetFormatPr baseColWidth="10" defaultColWidth="9.1796875" defaultRowHeight="10.5" x14ac:dyDescent="0.25"/>
  <cols>
    <col min="1" max="1" width="0" style="46" hidden="1" customWidth="1"/>
    <col min="2" max="2" width="55.08984375" style="46" customWidth="1"/>
    <col min="3" max="3" width="8.6328125" style="66" customWidth="1"/>
    <col min="4" max="4" width="19.6328125" style="66" bestFit="1" customWidth="1"/>
    <col min="5" max="5" width="8.453125" style="66" customWidth="1"/>
    <col min="6" max="6" width="8.7265625" style="63" customWidth="1"/>
    <col min="7" max="7" width="44.26953125" style="46" customWidth="1"/>
    <col min="8" max="8" width="14" style="46" bestFit="1" customWidth="1"/>
    <col min="9" max="9" width="11.6328125" style="70" customWidth="1"/>
    <col min="10" max="10" width="6.08984375" style="46" customWidth="1"/>
    <col min="11" max="11" width="12" style="46" bestFit="1" customWidth="1"/>
    <col min="12" max="12" width="21.453125" style="66" customWidth="1"/>
    <col min="13" max="13" width="24.36328125" style="44" customWidth="1"/>
    <col min="14" max="14" width="17.7265625" style="44" customWidth="1"/>
    <col min="15" max="15" width="10.36328125" style="45" bestFit="1" customWidth="1"/>
    <col min="16" max="16" width="10.453125" style="45" customWidth="1"/>
    <col min="17" max="17" width="10.1796875" style="45" bestFit="1" customWidth="1"/>
    <col min="18" max="76" width="9.1796875" style="45"/>
    <col min="77" max="16384" width="9.1796875" style="46"/>
  </cols>
  <sheetData>
    <row r="1" spans="3:76" ht="27" customHeight="1" x14ac:dyDescent="0.3">
      <c r="C1" s="204" t="s">
        <v>797</v>
      </c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3:76" ht="22.5" customHeight="1" x14ac:dyDescent="0.45">
      <c r="C2" s="203" t="s">
        <v>1137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</row>
    <row r="3" spans="3:76" ht="22" customHeight="1" x14ac:dyDescent="0.25">
      <c r="C3" s="202"/>
      <c r="D3" s="202"/>
      <c r="E3" s="202"/>
      <c r="F3" s="202"/>
      <c r="G3" s="202"/>
      <c r="H3" s="202"/>
      <c r="I3" s="202"/>
      <c r="J3" s="202"/>
      <c r="K3" s="202"/>
      <c r="L3" s="67"/>
    </row>
    <row r="4" spans="3:76" ht="23.25" customHeight="1" x14ac:dyDescent="0.25">
      <c r="C4" s="74" t="s">
        <v>798</v>
      </c>
      <c r="D4" s="75" t="s">
        <v>799</v>
      </c>
      <c r="E4" s="76" t="s">
        <v>800</v>
      </c>
      <c r="F4" s="76" t="s">
        <v>801</v>
      </c>
      <c r="G4" s="75" t="s">
        <v>802</v>
      </c>
      <c r="H4" s="75" t="s">
        <v>805</v>
      </c>
      <c r="I4" s="75" t="s">
        <v>1130</v>
      </c>
      <c r="J4" s="76" t="s">
        <v>803</v>
      </c>
      <c r="K4" s="75" t="s">
        <v>804</v>
      </c>
      <c r="L4" s="75" t="s">
        <v>1151</v>
      </c>
      <c r="M4" s="76" t="s">
        <v>1131</v>
      </c>
      <c r="N4" s="76" t="s">
        <v>11</v>
      </c>
      <c r="O4" s="75" t="s">
        <v>648</v>
      </c>
      <c r="P4" s="77" t="s">
        <v>649</v>
      </c>
      <c r="Q4" s="45" t="s">
        <v>1152</v>
      </c>
    </row>
    <row r="5" spans="3:76" s="48" customFormat="1" ht="26" x14ac:dyDescent="0.3">
      <c r="C5" s="78">
        <v>788</v>
      </c>
      <c r="D5" s="81" t="s">
        <v>808</v>
      </c>
      <c r="E5" s="80">
        <v>81112499</v>
      </c>
      <c r="F5" s="80">
        <v>92243089</v>
      </c>
      <c r="G5" s="90" t="s">
        <v>809</v>
      </c>
      <c r="H5" s="82">
        <v>18480000</v>
      </c>
      <c r="I5" s="83" t="str">
        <f t="shared" ref="I5:I33" si="0">TEXT(LEFT(D5, 5), "0\.00\.00")</f>
        <v>1.01.03</v>
      </c>
      <c r="J5" s="84" t="s">
        <v>17</v>
      </c>
      <c r="K5" s="85" t="s">
        <v>810</v>
      </c>
      <c r="L5" s="89" t="s">
        <v>807</v>
      </c>
      <c r="M5" s="86" t="s">
        <v>811</v>
      </c>
      <c r="N5" s="86"/>
      <c r="O5" s="72" t="str">
        <f>IF(ISBLANK(Tabla14[[#This Row],['# Solicitud]]), "Pendiente", "Devengado")</f>
        <v>Devengado</v>
      </c>
      <c r="P5" s="87" t="s">
        <v>1142</v>
      </c>
      <c r="Q5" s="47">
        <v>2025</v>
      </c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</row>
    <row r="6" spans="3:76" s="48" customFormat="1" ht="13" x14ac:dyDescent="0.3">
      <c r="C6" s="78">
        <v>788</v>
      </c>
      <c r="D6" s="160"/>
      <c r="E6" s="160"/>
      <c r="F6" s="161"/>
      <c r="G6" s="160"/>
      <c r="H6" s="162"/>
      <c r="I6" s="163" t="str">
        <f>TEXT(LEFT(D6, 5), "0\.00\.00")</f>
        <v/>
      </c>
      <c r="J6" s="160"/>
      <c r="K6" s="164" t="s">
        <v>654</v>
      </c>
      <c r="L6" s="165" t="s">
        <v>605</v>
      </c>
      <c r="M6" s="166"/>
      <c r="N6" s="167"/>
      <c r="O6" s="168" t="str">
        <f>IF(ISBLANK(Tabla14[[#This Row],['# Solicitud]]), "Pendiente", "Devengado")</f>
        <v>Pendiente</v>
      </c>
      <c r="P6" s="169" t="s">
        <v>796</v>
      </c>
      <c r="Q6" s="47">
        <v>2025</v>
      </c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</row>
    <row r="7" spans="3:76" s="47" customFormat="1" ht="26" x14ac:dyDescent="0.3">
      <c r="C7" s="78">
        <v>788</v>
      </c>
      <c r="D7" s="81" t="s">
        <v>813</v>
      </c>
      <c r="E7" s="88">
        <v>81161707</v>
      </c>
      <c r="F7" s="88">
        <v>92256258</v>
      </c>
      <c r="G7" s="90" t="s">
        <v>814</v>
      </c>
      <c r="H7" s="82">
        <v>22633950</v>
      </c>
      <c r="I7" s="83" t="str">
        <f t="shared" si="0"/>
        <v>1.02.04</v>
      </c>
      <c r="J7" s="84" t="s">
        <v>17</v>
      </c>
      <c r="K7" s="85" t="s">
        <v>810</v>
      </c>
      <c r="L7" s="89" t="s">
        <v>807</v>
      </c>
      <c r="M7" s="86" t="s">
        <v>815</v>
      </c>
      <c r="N7" s="86"/>
      <c r="O7" s="72" t="str">
        <f>IF(ISBLANK(Tabla14[[#This Row],['# Solicitud]]), "Pendiente", "Devengado")</f>
        <v>Devengado</v>
      </c>
      <c r="P7" s="87" t="s">
        <v>1142</v>
      </c>
      <c r="Q7" s="47">
        <v>2025</v>
      </c>
    </row>
    <row r="8" spans="3:76" s="47" customFormat="1" ht="26" x14ac:dyDescent="0.3">
      <c r="C8" s="78">
        <v>788</v>
      </c>
      <c r="D8" s="97" t="s">
        <v>817</v>
      </c>
      <c r="E8" s="88">
        <v>81112099</v>
      </c>
      <c r="F8" s="88"/>
      <c r="G8" s="92" t="s">
        <v>818</v>
      </c>
      <c r="H8" s="91">
        <v>5267300</v>
      </c>
      <c r="I8" s="83" t="str">
        <f t="shared" si="0"/>
        <v>1.03.07</v>
      </c>
      <c r="J8" s="98" t="s">
        <v>17</v>
      </c>
      <c r="K8" s="98" t="s">
        <v>806</v>
      </c>
      <c r="L8" s="89" t="s">
        <v>656</v>
      </c>
      <c r="M8" s="86" t="s">
        <v>819</v>
      </c>
      <c r="N8" s="86"/>
      <c r="O8" s="72" t="str">
        <f>IF(ISBLANK(Tabla14[[#This Row],['# Solicitud]]), "Pendiente", "Devengado")</f>
        <v>Devengado</v>
      </c>
      <c r="P8" s="87" t="s">
        <v>1138</v>
      </c>
      <c r="Q8" s="47">
        <v>2025</v>
      </c>
    </row>
    <row r="9" spans="3:76" s="47" customFormat="1" ht="25" customHeight="1" x14ac:dyDescent="0.3">
      <c r="C9" s="78">
        <v>788</v>
      </c>
      <c r="D9" s="97" t="s">
        <v>820</v>
      </c>
      <c r="E9" s="88">
        <v>81112102</v>
      </c>
      <c r="F9" s="88">
        <v>92065140</v>
      </c>
      <c r="G9" s="92" t="s">
        <v>821</v>
      </c>
      <c r="H9" s="91">
        <v>39245000</v>
      </c>
      <c r="I9" s="83" t="str">
        <f t="shared" si="0"/>
        <v>1.03.07</v>
      </c>
      <c r="J9" s="98" t="s">
        <v>17</v>
      </c>
      <c r="K9" s="98" t="s">
        <v>822</v>
      </c>
      <c r="L9" s="89" t="s">
        <v>807</v>
      </c>
      <c r="M9" s="86" t="s">
        <v>823</v>
      </c>
      <c r="N9" s="86"/>
      <c r="O9" s="72" t="str">
        <f>IF(ISBLANK(Tabla14[[#This Row],['# Solicitud]]), "Pendiente", "Devengado")</f>
        <v>Devengado</v>
      </c>
      <c r="P9" s="87" t="s">
        <v>1144</v>
      </c>
      <c r="Q9" s="47">
        <v>2025</v>
      </c>
    </row>
    <row r="10" spans="3:76" s="48" customFormat="1" ht="52" x14ac:dyDescent="0.3">
      <c r="C10" s="78">
        <v>788</v>
      </c>
      <c r="D10" s="79" t="s">
        <v>825</v>
      </c>
      <c r="E10" s="88">
        <v>81112103</v>
      </c>
      <c r="F10" s="88">
        <v>922999784</v>
      </c>
      <c r="G10" s="90" t="s">
        <v>826</v>
      </c>
      <c r="H10" s="91">
        <v>10000000</v>
      </c>
      <c r="I10" s="83" t="str">
        <f t="shared" si="0"/>
        <v>1.04.05</v>
      </c>
      <c r="J10" s="84" t="s">
        <v>17</v>
      </c>
      <c r="K10" s="85" t="s">
        <v>810</v>
      </c>
      <c r="L10" s="97" t="s">
        <v>807</v>
      </c>
      <c r="M10" s="86" t="s">
        <v>827</v>
      </c>
      <c r="N10" s="86"/>
      <c r="O10" s="72" t="str">
        <f>IF(ISBLANK(Tabla14[[#This Row],['# Solicitud]]), "Pendiente", "Devengado")</f>
        <v>Devengado</v>
      </c>
      <c r="P10" s="87" t="s">
        <v>1142</v>
      </c>
      <c r="Q10" s="47">
        <v>2025</v>
      </c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</row>
    <row r="11" spans="3:76" s="47" customFormat="1" ht="13" x14ac:dyDescent="0.3">
      <c r="C11" s="99">
        <v>788</v>
      </c>
      <c r="D11" s="100" t="s">
        <v>828</v>
      </c>
      <c r="E11" s="88" t="s">
        <v>43</v>
      </c>
      <c r="F11" s="102" t="s">
        <v>44</v>
      </c>
      <c r="G11" s="90" t="s">
        <v>45</v>
      </c>
      <c r="H11" s="82">
        <v>400000</v>
      </c>
      <c r="I11" s="83" t="str">
        <f t="shared" si="0"/>
        <v>1.04.06</v>
      </c>
      <c r="J11" s="84" t="s">
        <v>17</v>
      </c>
      <c r="K11" s="85" t="s">
        <v>824</v>
      </c>
      <c r="L11" s="97" t="s">
        <v>46</v>
      </c>
      <c r="M11" s="86"/>
      <c r="N11" s="86"/>
      <c r="O11" s="72" t="str">
        <f>IF(ISBLANK(Tabla14[[#This Row],['# Solicitud]]), "Pendiente", "Devengado")</f>
        <v>Pendiente</v>
      </c>
      <c r="P11" s="87" t="s">
        <v>1150</v>
      </c>
      <c r="Q11" s="47">
        <v>2025</v>
      </c>
    </row>
    <row r="12" spans="3:76" s="47" customFormat="1" ht="13" x14ac:dyDescent="0.3">
      <c r="C12" s="104">
        <v>788</v>
      </c>
      <c r="D12" s="103" t="s">
        <v>829</v>
      </c>
      <c r="E12" s="88" t="s">
        <v>43</v>
      </c>
      <c r="F12" s="102" t="s">
        <v>52</v>
      </c>
      <c r="G12" s="90" t="s">
        <v>53</v>
      </c>
      <c r="H12" s="82">
        <v>300000</v>
      </c>
      <c r="I12" s="83" t="str">
        <f t="shared" si="0"/>
        <v>1.04.06</v>
      </c>
      <c r="J12" s="84" t="s">
        <v>17</v>
      </c>
      <c r="K12" s="85" t="s">
        <v>816</v>
      </c>
      <c r="L12" s="97" t="s">
        <v>46</v>
      </c>
      <c r="M12" s="86"/>
      <c r="N12" s="86"/>
      <c r="O12" s="72" t="str">
        <f>IF(ISBLANK(Tabla14[[#This Row],['# Solicitud]]), "Pendiente", "Devengado")</f>
        <v>Pendiente</v>
      </c>
      <c r="P12" s="87" t="s">
        <v>1145</v>
      </c>
      <c r="Q12" s="47">
        <v>2025</v>
      </c>
    </row>
    <row r="13" spans="3:76" s="47" customFormat="1" ht="13" x14ac:dyDescent="0.3">
      <c r="C13" s="99">
        <v>788</v>
      </c>
      <c r="D13" s="100" t="s">
        <v>831</v>
      </c>
      <c r="E13" s="88" t="s">
        <v>60</v>
      </c>
      <c r="F13" s="102" t="s">
        <v>61</v>
      </c>
      <c r="G13" s="92" t="s">
        <v>62</v>
      </c>
      <c r="H13" s="82">
        <v>700000</v>
      </c>
      <c r="I13" s="83" t="str">
        <f t="shared" si="0"/>
        <v>1.04.99</v>
      </c>
      <c r="J13" s="84" t="s">
        <v>17</v>
      </c>
      <c r="K13" s="85" t="s">
        <v>832</v>
      </c>
      <c r="L13" s="97" t="s">
        <v>46</v>
      </c>
      <c r="M13" s="86"/>
      <c r="N13" s="86"/>
      <c r="O13" s="72" t="str">
        <f>IF(ISBLANK(Tabla14[[#This Row],['# Solicitud]]), "Pendiente", "Devengado")</f>
        <v>Pendiente</v>
      </c>
      <c r="P13" s="87" t="s">
        <v>1143</v>
      </c>
      <c r="Q13" s="47">
        <v>2025</v>
      </c>
    </row>
    <row r="14" spans="3:76" s="47" customFormat="1" ht="26" x14ac:dyDescent="0.3">
      <c r="C14" s="99">
        <v>788</v>
      </c>
      <c r="D14" s="100" t="s">
        <v>833</v>
      </c>
      <c r="E14" s="88" t="s">
        <v>834</v>
      </c>
      <c r="F14" s="102" t="s">
        <v>835</v>
      </c>
      <c r="G14" s="92" t="s">
        <v>836</v>
      </c>
      <c r="H14" s="82">
        <v>1650000</v>
      </c>
      <c r="I14" s="83" t="str">
        <f t="shared" si="0"/>
        <v>1.04.99</v>
      </c>
      <c r="J14" s="84" t="s">
        <v>17</v>
      </c>
      <c r="K14" s="85" t="s">
        <v>810</v>
      </c>
      <c r="L14" s="97" t="s">
        <v>46</v>
      </c>
      <c r="M14" s="86" t="s">
        <v>837</v>
      </c>
      <c r="N14" s="86"/>
      <c r="O14" s="72" t="str">
        <f>IF(ISBLANK(Tabla14[[#This Row],['# Solicitud]]), "Pendiente", "Devengado")</f>
        <v>Devengado</v>
      </c>
      <c r="P14" s="87" t="s">
        <v>1142</v>
      </c>
      <c r="Q14" s="47">
        <v>2025</v>
      </c>
    </row>
    <row r="15" spans="3:76" s="48" customFormat="1" ht="26" x14ac:dyDescent="0.3">
      <c r="C15" s="99">
        <v>788</v>
      </c>
      <c r="D15" s="105" t="s">
        <v>838</v>
      </c>
      <c r="E15" s="102">
        <v>86101601</v>
      </c>
      <c r="F15" s="102">
        <v>92200528</v>
      </c>
      <c r="G15" s="92" t="s">
        <v>840</v>
      </c>
      <c r="H15" s="91">
        <v>57440</v>
      </c>
      <c r="I15" s="83" t="str">
        <f t="shared" si="0"/>
        <v>1.07.01</v>
      </c>
      <c r="J15" s="84" t="s">
        <v>17</v>
      </c>
      <c r="K15" s="85" t="s">
        <v>841</v>
      </c>
      <c r="L15" s="97" t="s">
        <v>839</v>
      </c>
      <c r="M15" s="86" t="s">
        <v>842</v>
      </c>
      <c r="N15" s="86"/>
      <c r="O15" s="72" t="str">
        <f>IF(ISBLANK(Tabla14[[#This Row],['# Solicitud]]), "Pendiente", "Devengado")</f>
        <v>Devengado</v>
      </c>
      <c r="P15" s="87" t="s">
        <v>1140</v>
      </c>
      <c r="Q15" s="47">
        <v>2025</v>
      </c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</row>
    <row r="16" spans="3:76" s="48" customFormat="1" ht="26" x14ac:dyDescent="0.3">
      <c r="C16" s="99">
        <v>788</v>
      </c>
      <c r="D16" s="105" t="s">
        <v>838</v>
      </c>
      <c r="E16" s="102">
        <v>86101808</v>
      </c>
      <c r="F16" s="102">
        <v>92138186</v>
      </c>
      <c r="G16" s="92" t="s">
        <v>843</v>
      </c>
      <c r="H16" s="91">
        <v>688500</v>
      </c>
      <c r="I16" s="83" t="str">
        <f t="shared" si="0"/>
        <v>1.07.01</v>
      </c>
      <c r="J16" s="84" t="s">
        <v>17</v>
      </c>
      <c r="K16" s="85" t="s">
        <v>841</v>
      </c>
      <c r="L16" s="97" t="s">
        <v>839</v>
      </c>
      <c r="M16" s="86" t="s">
        <v>844</v>
      </c>
      <c r="N16" s="86"/>
      <c r="O16" s="72" t="str">
        <f>IF(ISBLANK(Tabla14[[#This Row],['# Solicitud]]), "Pendiente", "Devengado")</f>
        <v>Devengado</v>
      </c>
      <c r="P16" s="87" t="s">
        <v>1140</v>
      </c>
      <c r="Q16" s="47">
        <v>2025</v>
      </c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</row>
    <row r="17" spans="3:76" s="50" customFormat="1" ht="26" x14ac:dyDescent="0.3">
      <c r="C17" s="99">
        <v>788</v>
      </c>
      <c r="D17" s="105" t="s">
        <v>838</v>
      </c>
      <c r="E17" s="102">
        <v>86101808</v>
      </c>
      <c r="F17" s="102">
        <v>92138186</v>
      </c>
      <c r="G17" s="92" t="s">
        <v>845</v>
      </c>
      <c r="H17" s="106">
        <v>195840</v>
      </c>
      <c r="I17" s="107" t="str">
        <f t="shared" si="0"/>
        <v>1.07.01</v>
      </c>
      <c r="J17" s="84" t="s">
        <v>17</v>
      </c>
      <c r="K17" s="85" t="s">
        <v>841</v>
      </c>
      <c r="L17" s="97" t="s">
        <v>839</v>
      </c>
      <c r="M17" s="109" t="s">
        <v>846</v>
      </c>
      <c r="N17" s="109"/>
      <c r="O17" s="72" t="str">
        <f>IF(ISBLANK(Tabla14[[#This Row],['# Solicitud]]), "Pendiente", "Devengado")</f>
        <v>Devengado</v>
      </c>
      <c r="P17" s="87" t="s">
        <v>1140</v>
      </c>
      <c r="Q17" s="47">
        <v>2025</v>
      </c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</row>
    <row r="18" spans="3:76" s="50" customFormat="1" ht="39" x14ac:dyDescent="0.3">
      <c r="C18" s="99">
        <v>788</v>
      </c>
      <c r="D18" s="105" t="s">
        <v>838</v>
      </c>
      <c r="E18" s="102">
        <v>86101808</v>
      </c>
      <c r="F18" s="102">
        <v>92369358</v>
      </c>
      <c r="G18" s="92" t="s">
        <v>847</v>
      </c>
      <c r="H18" s="106">
        <v>219912</v>
      </c>
      <c r="I18" s="107" t="str">
        <f t="shared" si="0"/>
        <v>1.07.01</v>
      </c>
      <c r="J18" s="84" t="s">
        <v>17</v>
      </c>
      <c r="K18" s="85" t="s">
        <v>841</v>
      </c>
      <c r="L18" s="97" t="s">
        <v>839</v>
      </c>
      <c r="M18" s="109" t="s">
        <v>848</v>
      </c>
      <c r="N18" s="109"/>
      <c r="O18" s="72" t="str">
        <f>IF(ISBLANK(Tabla14[[#This Row],['# Solicitud]]), "Pendiente", "Devengado")</f>
        <v>Devengado</v>
      </c>
      <c r="P18" s="87" t="s">
        <v>1140</v>
      </c>
      <c r="Q18" s="47">
        <v>2025</v>
      </c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</row>
    <row r="19" spans="3:76" s="50" customFormat="1" ht="13" x14ac:dyDescent="0.3">
      <c r="C19" s="99">
        <v>788</v>
      </c>
      <c r="D19" s="105" t="s">
        <v>838</v>
      </c>
      <c r="E19" s="102">
        <v>86101601</v>
      </c>
      <c r="F19" s="102">
        <v>92358194</v>
      </c>
      <c r="G19" s="92" t="s">
        <v>849</v>
      </c>
      <c r="H19" s="106">
        <v>176460</v>
      </c>
      <c r="I19" s="107" t="str">
        <f t="shared" si="0"/>
        <v>1.07.01</v>
      </c>
      <c r="J19" s="84" t="s">
        <v>17</v>
      </c>
      <c r="K19" s="85" t="s">
        <v>824</v>
      </c>
      <c r="L19" s="97" t="s">
        <v>839</v>
      </c>
      <c r="M19" s="109" t="s">
        <v>850</v>
      </c>
      <c r="N19" s="109"/>
      <c r="O19" s="72" t="str">
        <f>IF(ISBLANK(Tabla14[[#This Row],['# Solicitud]]), "Pendiente", "Devengado")</f>
        <v>Devengado</v>
      </c>
      <c r="P19" s="87" t="s">
        <v>1150</v>
      </c>
      <c r="Q19" s="47">
        <v>2025</v>
      </c>
      <c r="R19" s="49" t="s">
        <v>851</v>
      </c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</row>
    <row r="20" spans="3:76" s="50" customFormat="1" ht="13" x14ac:dyDescent="0.3">
      <c r="C20" s="99">
        <v>788</v>
      </c>
      <c r="D20" s="105" t="s">
        <v>852</v>
      </c>
      <c r="E20" s="102">
        <v>86101810</v>
      </c>
      <c r="F20" s="102">
        <v>92445753</v>
      </c>
      <c r="G20" s="92" t="s">
        <v>853</v>
      </c>
      <c r="H20" s="106">
        <v>1101600</v>
      </c>
      <c r="I20" s="107" t="str">
        <f t="shared" si="0"/>
        <v>1.07.01</v>
      </c>
      <c r="J20" s="84" t="s">
        <v>17</v>
      </c>
      <c r="K20" s="85" t="s">
        <v>824</v>
      </c>
      <c r="L20" s="97" t="s">
        <v>839</v>
      </c>
      <c r="M20" s="109" t="s">
        <v>854</v>
      </c>
      <c r="N20" s="109"/>
      <c r="O20" s="72" t="str">
        <f>IF(ISBLANK(Tabla14[[#This Row],['# Solicitud]]), "Pendiente", "Devengado")</f>
        <v>Devengado</v>
      </c>
      <c r="P20" s="87" t="s">
        <v>1150</v>
      </c>
      <c r="Q20" s="47">
        <v>2025</v>
      </c>
      <c r="R20" s="49" t="s">
        <v>851</v>
      </c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</row>
    <row r="21" spans="3:76" s="50" customFormat="1" ht="13" x14ac:dyDescent="0.3">
      <c r="C21" s="99">
        <v>788</v>
      </c>
      <c r="D21" s="105" t="s">
        <v>855</v>
      </c>
      <c r="E21" s="102">
        <v>86101810</v>
      </c>
      <c r="F21" s="102">
        <v>92046088</v>
      </c>
      <c r="G21" s="92" t="s">
        <v>856</v>
      </c>
      <c r="H21" s="106">
        <v>1591200</v>
      </c>
      <c r="I21" s="107" t="str">
        <f t="shared" si="0"/>
        <v>1.07.01</v>
      </c>
      <c r="J21" s="84" t="s">
        <v>17</v>
      </c>
      <c r="K21" s="85" t="s">
        <v>824</v>
      </c>
      <c r="L21" s="97" t="s">
        <v>839</v>
      </c>
      <c r="M21" s="109" t="s">
        <v>857</v>
      </c>
      <c r="N21" s="109"/>
      <c r="O21" s="72" t="str">
        <f>IF(ISBLANK(Tabla14[[#This Row],['# Solicitud]]), "Pendiente", "Devengado")</f>
        <v>Devengado</v>
      </c>
      <c r="P21" s="87" t="s">
        <v>1150</v>
      </c>
      <c r="Q21" s="47">
        <v>2025</v>
      </c>
      <c r="R21" s="49" t="s">
        <v>851</v>
      </c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</row>
    <row r="22" spans="3:76" s="50" customFormat="1" ht="26" x14ac:dyDescent="0.3">
      <c r="C22" s="99">
        <v>788</v>
      </c>
      <c r="D22" s="105" t="s">
        <v>858</v>
      </c>
      <c r="E22" s="102">
        <v>86101704</v>
      </c>
      <c r="F22" s="102">
        <v>92402048</v>
      </c>
      <c r="G22" s="92" t="s">
        <v>859</v>
      </c>
      <c r="H22" s="106">
        <v>383520</v>
      </c>
      <c r="I22" s="107" t="str">
        <f t="shared" si="0"/>
        <v>1.07.01</v>
      </c>
      <c r="J22" s="84" t="s">
        <v>17</v>
      </c>
      <c r="K22" s="110" t="s">
        <v>832</v>
      </c>
      <c r="L22" s="97" t="s">
        <v>839</v>
      </c>
      <c r="M22" s="86" t="s">
        <v>860</v>
      </c>
      <c r="N22" s="86"/>
      <c r="O22" s="72" t="str">
        <f>IF(ISBLANK(Tabla14[[#This Row],['# Solicitud]]), "Pendiente", "Devengado")</f>
        <v>Devengado</v>
      </c>
      <c r="P22" s="87" t="s">
        <v>1143</v>
      </c>
      <c r="Q22" s="47">
        <v>2025</v>
      </c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</row>
    <row r="23" spans="3:76" s="48" customFormat="1" ht="13" x14ac:dyDescent="0.3">
      <c r="C23" s="111">
        <v>788</v>
      </c>
      <c r="D23" s="105" t="s">
        <v>838</v>
      </c>
      <c r="E23" s="93" t="s">
        <v>812</v>
      </c>
      <c r="F23" s="112"/>
      <c r="G23" s="94" t="s">
        <v>861</v>
      </c>
      <c r="H23" s="106">
        <v>2706798</v>
      </c>
      <c r="I23" s="107" t="str">
        <f t="shared" si="0"/>
        <v>1.07.01</v>
      </c>
      <c r="J23" s="84" t="s">
        <v>17</v>
      </c>
      <c r="K23" s="95" t="s">
        <v>1135</v>
      </c>
      <c r="L23" s="97" t="s">
        <v>839</v>
      </c>
      <c r="M23" s="86"/>
      <c r="N23" s="86"/>
      <c r="O23" s="72" t="str">
        <f>IF(ISBLANK(Tabla14[[#This Row],['# Solicitud]]), "Pendiente", "Devengado")</f>
        <v>Pendiente</v>
      </c>
      <c r="P23" s="87" t="s">
        <v>1147</v>
      </c>
      <c r="Q23" s="47">
        <v>2025</v>
      </c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</row>
    <row r="24" spans="3:76" s="50" customFormat="1" ht="26" x14ac:dyDescent="0.3">
      <c r="C24" s="99">
        <v>793</v>
      </c>
      <c r="D24" s="105" t="s">
        <v>852</v>
      </c>
      <c r="E24" s="102">
        <v>86101713</v>
      </c>
      <c r="F24" s="102">
        <v>92435889</v>
      </c>
      <c r="G24" s="92" t="s">
        <v>862</v>
      </c>
      <c r="H24" s="106">
        <v>1262250</v>
      </c>
      <c r="I24" s="107" t="str">
        <f t="shared" si="0"/>
        <v>1.07.01</v>
      </c>
      <c r="J24" s="84" t="s">
        <v>17</v>
      </c>
      <c r="K24" s="113" t="s">
        <v>1134</v>
      </c>
      <c r="L24" s="97" t="s">
        <v>839</v>
      </c>
      <c r="M24" s="109" t="s">
        <v>863</v>
      </c>
      <c r="N24" s="109"/>
      <c r="O24" s="72" t="str">
        <f>IF(ISBLANK(Tabla14[[#This Row],['# Solicitud]]), "Pendiente", "Devengado")</f>
        <v>Devengado</v>
      </c>
      <c r="P24" s="87" t="s">
        <v>1146</v>
      </c>
      <c r="Q24" s="47">
        <v>2025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</row>
    <row r="25" spans="3:76" s="48" customFormat="1" ht="13" x14ac:dyDescent="0.3">
      <c r="C25" s="111">
        <v>793</v>
      </c>
      <c r="D25" s="105" t="s">
        <v>838</v>
      </c>
      <c r="E25" s="93" t="s">
        <v>812</v>
      </c>
      <c r="F25" s="112"/>
      <c r="G25" s="94" t="s">
        <v>864</v>
      </c>
      <c r="H25" s="106">
        <v>2737750</v>
      </c>
      <c r="I25" s="107" t="str">
        <f t="shared" si="0"/>
        <v>1.07.01</v>
      </c>
      <c r="J25" s="84" t="s">
        <v>17</v>
      </c>
      <c r="K25" s="95" t="s">
        <v>1135</v>
      </c>
      <c r="L25" s="97" t="s">
        <v>839</v>
      </c>
      <c r="M25" s="86"/>
      <c r="N25" s="86"/>
      <c r="O25" s="72" t="str">
        <f>IF(ISBLANK(Tabla14[[#This Row],['# Solicitud]]), "Pendiente", "Devengado")</f>
        <v>Pendiente</v>
      </c>
      <c r="P25" s="87" t="s">
        <v>1147</v>
      </c>
      <c r="Q25" s="47">
        <v>2025</v>
      </c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</row>
    <row r="26" spans="3:76" s="47" customFormat="1" ht="14.25" customHeight="1" x14ac:dyDescent="0.3">
      <c r="C26" s="99">
        <v>788</v>
      </c>
      <c r="D26" s="100" t="s">
        <v>865</v>
      </c>
      <c r="E26" s="102" t="s">
        <v>68</v>
      </c>
      <c r="F26" s="102" t="s">
        <v>69</v>
      </c>
      <c r="G26" s="92" t="s">
        <v>70</v>
      </c>
      <c r="H26" s="82">
        <v>34600000</v>
      </c>
      <c r="I26" s="83" t="str">
        <f t="shared" si="0"/>
        <v>1.08.01</v>
      </c>
      <c r="J26" s="84" t="s">
        <v>17</v>
      </c>
      <c r="K26" s="85" t="s">
        <v>832</v>
      </c>
      <c r="L26" s="97" t="s">
        <v>46</v>
      </c>
      <c r="M26" s="86"/>
      <c r="N26" s="86"/>
      <c r="O26" s="72" t="str">
        <f>IF(ISBLANK(Tabla14[[#This Row],['# Solicitud]]), "Pendiente", "Devengado")</f>
        <v>Pendiente</v>
      </c>
      <c r="P26" s="87" t="s">
        <v>1143</v>
      </c>
      <c r="Q26" s="47">
        <v>2025</v>
      </c>
    </row>
    <row r="27" spans="3:76" s="47" customFormat="1" ht="24.75" customHeight="1" x14ac:dyDescent="0.3">
      <c r="C27" s="99">
        <v>788</v>
      </c>
      <c r="D27" s="100" t="s">
        <v>866</v>
      </c>
      <c r="E27" s="102" t="s">
        <v>68</v>
      </c>
      <c r="F27" s="102" t="s">
        <v>69</v>
      </c>
      <c r="G27" s="92" t="s">
        <v>72</v>
      </c>
      <c r="H27" s="82">
        <v>2500000</v>
      </c>
      <c r="I27" s="83" t="str">
        <f t="shared" si="0"/>
        <v>1.08.01</v>
      </c>
      <c r="J27" s="84" t="s">
        <v>17</v>
      </c>
      <c r="K27" s="85" t="s">
        <v>832</v>
      </c>
      <c r="L27" s="97" t="s">
        <v>46</v>
      </c>
      <c r="M27" s="86"/>
      <c r="N27" s="86"/>
      <c r="O27" s="72" t="str">
        <f>IF(ISBLANK(Tabla14[[#This Row],['# Solicitud]]), "Pendiente", "Devengado")</f>
        <v>Pendiente</v>
      </c>
      <c r="P27" s="87" t="s">
        <v>1143</v>
      </c>
      <c r="Q27" s="47">
        <v>2025</v>
      </c>
    </row>
    <row r="28" spans="3:76" s="47" customFormat="1" ht="24.75" customHeight="1" x14ac:dyDescent="0.3">
      <c r="C28" s="114">
        <v>788</v>
      </c>
      <c r="D28" s="103" t="s">
        <v>867</v>
      </c>
      <c r="E28" s="102" t="s">
        <v>68</v>
      </c>
      <c r="F28" s="102" t="s">
        <v>69</v>
      </c>
      <c r="G28" s="92" t="s">
        <v>868</v>
      </c>
      <c r="H28" s="82">
        <v>700000</v>
      </c>
      <c r="I28" s="83" t="str">
        <f t="shared" si="0"/>
        <v>1.08.01</v>
      </c>
      <c r="J28" s="84" t="s">
        <v>17</v>
      </c>
      <c r="K28" s="85" t="s">
        <v>832</v>
      </c>
      <c r="L28" s="97" t="s">
        <v>46</v>
      </c>
      <c r="M28" s="86"/>
      <c r="N28" s="86"/>
      <c r="O28" s="72" t="str">
        <f>IF(ISBLANK(Tabla14[[#This Row],['# Solicitud]]), "Pendiente", "Devengado")</f>
        <v>Pendiente</v>
      </c>
      <c r="P28" s="87" t="s">
        <v>1143</v>
      </c>
      <c r="Q28" s="47">
        <v>2025</v>
      </c>
    </row>
    <row r="29" spans="3:76" s="47" customFormat="1" ht="65" x14ac:dyDescent="0.3">
      <c r="C29" s="99">
        <v>788</v>
      </c>
      <c r="D29" s="100" t="s">
        <v>869</v>
      </c>
      <c r="E29" s="102" t="s">
        <v>870</v>
      </c>
      <c r="F29" s="102" t="s">
        <v>871</v>
      </c>
      <c r="G29" s="92" t="s">
        <v>872</v>
      </c>
      <c r="H29" s="82">
        <v>4488100</v>
      </c>
      <c r="I29" s="83" t="str">
        <f t="shared" si="0"/>
        <v>1.08.01</v>
      </c>
      <c r="J29" s="84" t="s">
        <v>17</v>
      </c>
      <c r="K29" s="85" t="s">
        <v>806</v>
      </c>
      <c r="L29" s="97" t="s">
        <v>46</v>
      </c>
      <c r="M29" s="86" t="s">
        <v>873</v>
      </c>
      <c r="N29" s="86"/>
      <c r="O29" s="72" t="str">
        <f>IF(ISBLANK(Tabla14[[#This Row],['# Solicitud]]), "Pendiente", "Devengado")</f>
        <v>Devengado</v>
      </c>
      <c r="P29" s="87" t="s">
        <v>1138</v>
      </c>
      <c r="Q29" s="47">
        <v>2025</v>
      </c>
    </row>
    <row r="30" spans="3:76" s="47" customFormat="1" ht="26" x14ac:dyDescent="0.3">
      <c r="C30" s="99">
        <v>788</v>
      </c>
      <c r="D30" s="97" t="s">
        <v>874</v>
      </c>
      <c r="E30" s="102" t="s">
        <v>74</v>
      </c>
      <c r="F30" s="102" t="s">
        <v>75</v>
      </c>
      <c r="G30" s="90" t="s">
        <v>76</v>
      </c>
      <c r="H30" s="82">
        <v>400000</v>
      </c>
      <c r="I30" s="83" t="str">
        <f t="shared" si="0"/>
        <v>1.08.04</v>
      </c>
      <c r="J30" s="84" t="s">
        <v>17</v>
      </c>
      <c r="K30" s="85" t="s">
        <v>822</v>
      </c>
      <c r="L30" s="97" t="s">
        <v>46</v>
      </c>
      <c r="M30" s="86"/>
      <c r="N30" s="86"/>
      <c r="O30" s="72" t="str">
        <f>IF(ISBLANK(Tabla14[[#This Row],['# Solicitud]]), "Pendiente", "Devengado")</f>
        <v>Pendiente</v>
      </c>
      <c r="P30" s="87" t="s">
        <v>1144</v>
      </c>
      <c r="Q30" s="47">
        <v>2025</v>
      </c>
    </row>
    <row r="31" spans="3:76" s="47" customFormat="1" ht="26" x14ac:dyDescent="0.3">
      <c r="C31" s="99">
        <v>788</v>
      </c>
      <c r="D31" s="97" t="s">
        <v>875</v>
      </c>
      <c r="E31" s="102">
        <v>72154301</v>
      </c>
      <c r="F31" s="102" t="s">
        <v>78</v>
      </c>
      <c r="G31" s="90" t="s">
        <v>79</v>
      </c>
      <c r="H31" s="82">
        <v>2396190</v>
      </c>
      <c r="I31" s="83" t="str">
        <f t="shared" si="0"/>
        <v>1.08.04</v>
      </c>
      <c r="J31" s="84" t="s">
        <v>17</v>
      </c>
      <c r="K31" s="85" t="s">
        <v>841</v>
      </c>
      <c r="L31" s="97" t="s">
        <v>46</v>
      </c>
      <c r="M31" s="86"/>
      <c r="N31" s="86"/>
      <c r="O31" s="72" t="str">
        <f>IF(ISBLANK(Tabla14[[#This Row],['# Solicitud]]), "Pendiente", "Devengado")</f>
        <v>Pendiente</v>
      </c>
      <c r="P31" s="87" t="s">
        <v>1140</v>
      </c>
      <c r="Q31" s="47">
        <v>2025</v>
      </c>
    </row>
    <row r="32" spans="3:76" s="47" customFormat="1" ht="13" x14ac:dyDescent="0.3">
      <c r="C32" s="99">
        <v>788</v>
      </c>
      <c r="D32" s="97" t="s">
        <v>80</v>
      </c>
      <c r="E32" s="102" t="s">
        <v>81</v>
      </c>
      <c r="F32" s="102" t="s">
        <v>82</v>
      </c>
      <c r="G32" s="90" t="s">
        <v>83</v>
      </c>
      <c r="H32" s="82">
        <v>600000</v>
      </c>
      <c r="I32" s="83" t="str">
        <f t="shared" si="0"/>
        <v>1.08.04</v>
      </c>
      <c r="J32" s="84" t="s">
        <v>17</v>
      </c>
      <c r="K32" s="85" t="s">
        <v>822</v>
      </c>
      <c r="L32" s="97" t="s">
        <v>46</v>
      </c>
      <c r="M32" s="86"/>
      <c r="N32" s="86"/>
      <c r="O32" s="72" t="str">
        <f>IF(ISBLANK(Tabla14[[#This Row],['# Solicitud]]), "Pendiente", "Devengado")</f>
        <v>Pendiente</v>
      </c>
      <c r="P32" s="87" t="s">
        <v>1144</v>
      </c>
      <c r="Q32" s="47">
        <v>2025</v>
      </c>
    </row>
    <row r="33" spans="2:76" s="47" customFormat="1" ht="26" x14ac:dyDescent="0.3">
      <c r="B33" s="47" t="s">
        <v>876</v>
      </c>
      <c r="C33" s="99">
        <v>788</v>
      </c>
      <c r="D33" s="97" t="s">
        <v>877</v>
      </c>
      <c r="E33" s="102">
        <v>72151802</v>
      </c>
      <c r="F33" s="102">
        <v>92250653</v>
      </c>
      <c r="G33" s="90" t="s">
        <v>878</v>
      </c>
      <c r="H33" s="82">
        <v>1000000</v>
      </c>
      <c r="I33" s="83" t="str">
        <f t="shared" si="0"/>
        <v>1.08.04</v>
      </c>
      <c r="J33" s="84" t="s">
        <v>17</v>
      </c>
      <c r="K33" s="113" t="s">
        <v>1134</v>
      </c>
      <c r="L33" s="97" t="s">
        <v>46</v>
      </c>
      <c r="M33" s="86"/>
      <c r="N33" s="86"/>
      <c r="O33" s="72" t="str">
        <f>IF(ISBLANK(Tabla14[[#This Row],['# Solicitud]]), "Pendiente", "Devengado")</f>
        <v>Pendiente</v>
      </c>
      <c r="P33" s="87" t="s">
        <v>1146</v>
      </c>
      <c r="Q33" s="47">
        <v>2025</v>
      </c>
    </row>
    <row r="34" spans="2:76" s="47" customFormat="1" ht="26" x14ac:dyDescent="0.3">
      <c r="C34" s="99">
        <v>788</v>
      </c>
      <c r="D34" s="97" t="s">
        <v>879</v>
      </c>
      <c r="E34" s="102">
        <v>72103302</v>
      </c>
      <c r="F34" s="102"/>
      <c r="G34" s="90" t="s">
        <v>880</v>
      </c>
      <c r="H34" s="82">
        <v>5573620</v>
      </c>
      <c r="I34" s="83" t="str">
        <f t="shared" ref="I34:I94" si="1">TEXT(LEFT(D34, 5), "0\.00\.00")</f>
        <v>1.08.06</v>
      </c>
      <c r="J34" s="84" t="s">
        <v>17</v>
      </c>
      <c r="K34" s="85" t="s">
        <v>806</v>
      </c>
      <c r="L34" s="97" t="s">
        <v>807</v>
      </c>
      <c r="M34" s="86"/>
      <c r="N34" s="86"/>
      <c r="O34" s="72" t="str">
        <f>IF(ISBLANK(Tabla14[[#This Row],['# Solicitud]]), "Pendiente", "Devengado")</f>
        <v>Pendiente</v>
      </c>
      <c r="P34" s="87" t="s">
        <v>1138</v>
      </c>
      <c r="Q34" s="47">
        <v>2025</v>
      </c>
    </row>
    <row r="35" spans="2:76" s="47" customFormat="1" ht="26" x14ac:dyDescent="0.3">
      <c r="C35" s="99">
        <v>788</v>
      </c>
      <c r="D35" s="100" t="s">
        <v>882</v>
      </c>
      <c r="E35" s="102" t="s">
        <v>93</v>
      </c>
      <c r="F35" s="102" t="s">
        <v>94</v>
      </c>
      <c r="G35" s="92" t="s">
        <v>95</v>
      </c>
      <c r="H35" s="82">
        <v>2990000</v>
      </c>
      <c r="I35" s="83" t="str">
        <f t="shared" si="1"/>
        <v>1.08.07</v>
      </c>
      <c r="J35" s="84" t="s">
        <v>17</v>
      </c>
      <c r="K35" s="85" t="s">
        <v>816</v>
      </c>
      <c r="L35" s="97" t="s">
        <v>46</v>
      </c>
      <c r="M35" s="86"/>
      <c r="N35" s="86"/>
      <c r="O35" s="72" t="str">
        <f>IF(ISBLANK(Tabla14[[#This Row],['# Solicitud]]), "Pendiente", "Devengado")</f>
        <v>Pendiente</v>
      </c>
      <c r="P35" s="87" t="s">
        <v>1145</v>
      </c>
      <c r="Q35" s="47">
        <v>2025</v>
      </c>
    </row>
    <row r="36" spans="2:76" s="47" customFormat="1" ht="26" x14ac:dyDescent="0.3">
      <c r="C36" s="99">
        <v>788</v>
      </c>
      <c r="D36" s="100" t="s">
        <v>881</v>
      </c>
      <c r="E36" s="102" t="s">
        <v>97</v>
      </c>
      <c r="F36" s="102">
        <v>90004459</v>
      </c>
      <c r="G36" s="92" t="s">
        <v>99</v>
      </c>
      <c r="H36" s="91">
        <v>3000000</v>
      </c>
      <c r="I36" s="83" t="str">
        <f t="shared" si="1"/>
        <v>1.08.07</v>
      </c>
      <c r="J36" s="84" t="s">
        <v>17</v>
      </c>
      <c r="K36" s="85" t="s">
        <v>822</v>
      </c>
      <c r="L36" s="97" t="s">
        <v>46</v>
      </c>
      <c r="M36" s="86" t="s">
        <v>883</v>
      </c>
      <c r="N36" s="86"/>
      <c r="O36" s="72" t="str">
        <f>IF(ISBLANK(Tabla14[[#This Row],['# Solicitud]]), "Pendiente", "Devengado")</f>
        <v>Devengado</v>
      </c>
      <c r="P36" s="87" t="s">
        <v>1144</v>
      </c>
      <c r="Q36" s="47">
        <v>2025</v>
      </c>
    </row>
    <row r="37" spans="2:76" s="47" customFormat="1" ht="26" x14ac:dyDescent="0.3">
      <c r="C37" s="99">
        <v>788</v>
      </c>
      <c r="D37" s="100" t="s">
        <v>884</v>
      </c>
      <c r="E37" s="102">
        <v>72153606</v>
      </c>
      <c r="F37" s="102">
        <v>92047322</v>
      </c>
      <c r="G37" s="92" t="s">
        <v>885</v>
      </c>
      <c r="H37" s="91">
        <v>1000000</v>
      </c>
      <c r="I37" s="83" t="str">
        <f t="shared" si="1"/>
        <v>1.08.07</v>
      </c>
      <c r="J37" s="84" t="s">
        <v>17</v>
      </c>
      <c r="K37" s="113" t="s">
        <v>1134</v>
      </c>
      <c r="L37" s="97" t="s">
        <v>46</v>
      </c>
      <c r="M37" s="86"/>
      <c r="N37" s="86"/>
      <c r="O37" s="72" t="str">
        <f>IF(ISBLANK(Tabla14[[#This Row],['# Solicitud]]), "Pendiente", "Devengado")</f>
        <v>Pendiente</v>
      </c>
      <c r="P37" s="87" t="s">
        <v>1146</v>
      </c>
      <c r="Q37" s="47">
        <v>2025</v>
      </c>
    </row>
    <row r="38" spans="2:76" s="47" customFormat="1" ht="26" x14ac:dyDescent="0.3">
      <c r="C38" s="99">
        <v>788</v>
      </c>
      <c r="D38" s="97" t="s">
        <v>886</v>
      </c>
      <c r="E38" s="102">
        <v>81112307</v>
      </c>
      <c r="F38" s="102">
        <v>92020646</v>
      </c>
      <c r="G38" s="90" t="s">
        <v>887</v>
      </c>
      <c r="H38" s="82">
        <v>18298740</v>
      </c>
      <c r="I38" s="83" t="str">
        <f t="shared" si="1"/>
        <v>1.08.08</v>
      </c>
      <c r="J38" s="84" t="s">
        <v>17</v>
      </c>
      <c r="K38" s="85" t="s">
        <v>810</v>
      </c>
      <c r="L38" s="97" t="s">
        <v>807</v>
      </c>
      <c r="M38" s="119" t="s">
        <v>888</v>
      </c>
      <c r="N38" s="119"/>
      <c r="O38" s="72" t="str">
        <f>IF(ISBLANK(Tabla14[[#This Row],['# Solicitud]]), "Pendiente", "Devengado")</f>
        <v>Devengado</v>
      </c>
      <c r="P38" s="87" t="s">
        <v>1142</v>
      </c>
      <c r="Q38" s="47">
        <v>2025</v>
      </c>
    </row>
    <row r="39" spans="2:76" s="47" customFormat="1" ht="39" x14ac:dyDescent="0.3">
      <c r="C39" s="99">
        <v>788</v>
      </c>
      <c r="D39" s="97" t="s">
        <v>889</v>
      </c>
      <c r="E39" s="102">
        <v>72101509</v>
      </c>
      <c r="F39" s="102"/>
      <c r="G39" s="90" t="s">
        <v>890</v>
      </c>
      <c r="H39" s="91">
        <v>1943200</v>
      </c>
      <c r="I39" s="83" t="str">
        <f t="shared" si="1"/>
        <v>1.08.99</v>
      </c>
      <c r="J39" s="84" t="s">
        <v>17</v>
      </c>
      <c r="K39" s="85" t="s">
        <v>806</v>
      </c>
      <c r="L39" s="97" t="s">
        <v>807</v>
      </c>
      <c r="M39" s="86"/>
      <c r="N39" s="86"/>
      <c r="O39" s="72" t="str">
        <f>IF(ISBLANK(Tabla14[[#This Row],['# Solicitud]]), "Pendiente", "Devengado")</f>
        <v>Pendiente</v>
      </c>
      <c r="P39" s="87" t="s">
        <v>1138</v>
      </c>
      <c r="Q39" s="47">
        <v>2025</v>
      </c>
    </row>
    <row r="40" spans="2:76" s="47" customFormat="1" ht="26" x14ac:dyDescent="0.3">
      <c r="C40" s="99">
        <v>788</v>
      </c>
      <c r="D40" s="100" t="s">
        <v>891</v>
      </c>
      <c r="E40" s="102" t="s">
        <v>101</v>
      </c>
      <c r="F40" s="102">
        <v>92049563</v>
      </c>
      <c r="G40" s="90" t="s">
        <v>103</v>
      </c>
      <c r="H40" s="91">
        <v>1200000</v>
      </c>
      <c r="I40" s="83" t="str">
        <f t="shared" si="1"/>
        <v>1.08.99</v>
      </c>
      <c r="J40" s="84" t="s">
        <v>17</v>
      </c>
      <c r="K40" s="85" t="s">
        <v>832</v>
      </c>
      <c r="L40" s="97" t="s">
        <v>46</v>
      </c>
      <c r="M40" s="86" t="s">
        <v>892</v>
      </c>
      <c r="N40" s="86"/>
      <c r="O40" s="72" t="str">
        <f>IF(ISBLANK(Tabla14[[#This Row],['# Solicitud]]), "Pendiente", "Devengado")</f>
        <v>Devengado</v>
      </c>
      <c r="P40" s="87" t="s">
        <v>1143</v>
      </c>
      <c r="Q40" s="47">
        <v>2025</v>
      </c>
    </row>
    <row r="41" spans="2:76" s="48" customFormat="1" ht="13" x14ac:dyDescent="0.3">
      <c r="C41" s="99">
        <v>788</v>
      </c>
      <c r="D41" s="120" t="s">
        <v>893</v>
      </c>
      <c r="E41" s="121" t="s">
        <v>110</v>
      </c>
      <c r="F41" s="121" t="s">
        <v>111</v>
      </c>
      <c r="G41" s="92" t="s">
        <v>894</v>
      </c>
      <c r="H41" s="91">
        <v>72120</v>
      </c>
      <c r="I41" s="83" t="str">
        <f t="shared" si="1"/>
        <v>2.01.01</v>
      </c>
      <c r="J41" s="84" t="s">
        <v>17</v>
      </c>
      <c r="K41" s="85" t="s">
        <v>822</v>
      </c>
      <c r="L41" s="97" t="s">
        <v>46</v>
      </c>
      <c r="M41" s="86"/>
      <c r="N41" s="86"/>
      <c r="O41" s="72" t="str">
        <f>IF(ISBLANK(Tabla14[[#This Row],['# Solicitud]]), "Pendiente", "Devengado")</f>
        <v>Pendiente</v>
      </c>
      <c r="P41" s="87" t="s">
        <v>1144</v>
      </c>
      <c r="Q41" s="47">
        <v>2025</v>
      </c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</row>
    <row r="42" spans="2:76" s="48" customFormat="1" ht="13" x14ac:dyDescent="0.3">
      <c r="C42" s="99">
        <v>788</v>
      </c>
      <c r="D42" s="120" t="s">
        <v>895</v>
      </c>
      <c r="E42" s="121">
        <v>53131609</v>
      </c>
      <c r="F42" s="121"/>
      <c r="G42" s="90" t="s">
        <v>897</v>
      </c>
      <c r="H42" s="91">
        <v>55000</v>
      </c>
      <c r="I42" s="83" t="str">
        <f t="shared" si="1"/>
        <v>2.01.02</v>
      </c>
      <c r="J42" s="84" t="s">
        <v>17</v>
      </c>
      <c r="K42" s="85" t="s">
        <v>822</v>
      </c>
      <c r="L42" s="97" t="s">
        <v>896</v>
      </c>
      <c r="M42" s="86"/>
      <c r="N42" s="86"/>
      <c r="O42" s="72" t="str">
        <f>IF(ISBLANK(Tabla14[[#This Row],['# Solicitud]]), "Pendiente", "Devengado")</f>
        <v>Pendiente</v>
      </c>
      <c r="P42" s="87" t="s">
        <v>1144</v>
      </c>
      <c r="Q42" s="47">
        <v>2025</v>
      </c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</row>
    <row r="43" spans="2:76" s="47" customFormat="1" ht="18.75" customHeight="1" x14ac:dyDescent="0.3">
      <c r="C43" s="99">
        <v>788</v>
      </c>
      <c r="D43" s="105" t="s">
        <v>898</v>
      </c>
      <c r="E43" s="122" t="s">
        <v>120</v>
      </c>
      <c r="F43" s="80" t="s">
        <v>121</v>
      </c>
      <c r="G43" s="90" t="s">
        <v>122</v>
      </c>
      <c r="H43" s="82">
        <v>74185</v>
      </c>
      <c r="I43" s="83" t="str">
        <f t="shared" si="1"/>
        <v>2.01.04</v>
      </c>
      <c r="J43" s="84" t="s">
        <v>17</v>
      </c>
      <c r="K43" s="101" t="s">
        <v>822</v>
      </c>
      <c r="L43" s="81" t="s">
        <v>46</v>
      </c>
      <c r="M43" s="86"/>
      <c r="N43" s="86"/>
      <c r="O43" s="72" t="str">
        <f>IF(ISBLANK(Tabla14[[#This Row],['# Solicitud]]), "Pendiente", "Devengado")</f>
        <v>Pendiente</v>
      </c>
      <c r="P43" s="87" t="s">
        <v>1144</v>
      </c>
      <c r="Q43" s="47">
        <v>2025</v>
      </c>
    </row>
    <row r="44" spans="2:76" s="47" customFormat="1" ht="26" x14ac:dyDescent="0.3">
      <c r="C44" s="99">
        <v>788</v>
      </c>
      <c r="D44" s="97" t="s">
        <v>899</v>
      </c>
      <c r="E44" s="102" t="s">
        <v>120</v>
      </c>
      <c r="F44" s="102" t="s">
        <v>124</v>
      </c>
      <c r="G44" s="90" t="s">
        <v>125</v>
      </c>
      <c r="H44" s="82">
        <v>81350</v>
      </c>
      <c r="I44" s="83" t="str">
        <f t="shared" si="1"/>
        <v>2.01.04</v>
      </c>
      <c r="J44" s="84" t="s">
        <v>17</v>
      </c>
      <c r="K44" s="101" t="s">
        <v>822</v>
      </c>
      <c r="L44" s="97" t="s">
        <v>46</v>
      </c>
      <c r="M44" s="86"/>
      <c r="N44" s="86"/>
      <c r="O44" s="72" t="str">
        <f>IF(ISBLANK(Tabla14[[#This Row],['# Solicitud]]), "Pendiente", "Devengado")</f>
        <v>Pendiente</v>
      </c>
      <c r="P44" s="87" t="s">
        <v>1144</v>
      </c>
      <c r="Q44" s="47">
        <v>2025</v>
      </c>
    </row>
    <row r="45" spans="2:76" s="47" customFormat="1" ht="39" x14ac:dyDescent="0.3">
      <c r="C45" s="99">
        <v>788</v>
      </c>
      <c r="D45" s="97" t="s">
        <v>900</v>
      </c>
      <c r="E45" s="102" t="s">
        <v>127</v>
      </c>
      <c r="F45" s="102" t="s">
        <v>128</v>
      </c>
      <c r="G45" s="90" t="s">
        <v>129</v>
      </c>
      <c r="H45" s="82">
        <v>922500</v>
      </c>
      <c r="I45" s="83" t="str">
        <f t="shared" si="1"/>
        <v>2.01.04</v>
      </c>
      <c r="J45" s="84" t="s">
        <v>17</v>
      </c>
      <c r="K45" s="101" t="s">
        <v>822</v>
      </c>
      <c r="L45" s="97" t="s">
        <v>46</v>
      </c>
      <c r="M45" s="86"/>
      <c r="N45" s="86"/>
      <c r="O45" s="72" t="str">
        <f>IF(ISBLANK(Tabla14[[#This Row],['# Solicitud]]), "Pendiente", "Devengado")</f>
        <v>Pendiente</v>
      </c>
      <c r="P45" s="87" t="s">
        <v>1144</v>
      </c>
      <c r="Q45" s="47">
        <v>2025</v>
      </c>
    </row>
    <row r="46" spans="2:76" s="47" customFormat="1" ht="39" x14ac:dyDescent="0.3">
      <c r="C46" s="99">
        <v>788</v>
      </c>
      <c r="D46" s="97" t="s">
        <v>900</v>
      </c>
      <c r="E46" s="102" t="s">
        <v>127</v>
      </c>
      <c r="F46" s="102" t="s">
        <v>128</v>
      </c>
      <c r="G46" s="90" t="s">
        <v>130</v>
      </c>
      <c r="H46" s="82">
        <v>553500</v>
      </c>
      <c r="I46" s="83" t="str">
        <f t="shared" si="1"/>
        <v>2.01.04</v>
      </c>
      <c r="J46" s="84" t="s">
        <v>17</v>
      </c>
      <c r="K46" s="101" t="s">
        <v>822</v>
      </c>
      <c r="L46" s="97" t="s">
        <v>46</v>
      </c>
      <c r="M46" s="86"/>
      <c r="N46" s="86"/>
      <c r="O46" s="72" t="str">
        <f>IF(ISBLANK(Tabla14[[#This Row],['# Solicitud]]), "Pendiente", "Devengado")</f>
        <v>Pendiente</v>
      </c>
      <c r="P46" s="87" t="s">
        <v>1144</v>
      </c>
      <c r="Q46" s="47">
        <v>2025</v>
      </c>
    </row>
    <row r="47" spans="2:76" s="47" customFormat="1" ht="26" x14ac:dyDescent="0.3">
      <c r="C47" s="99">
        <v>788</v>
      </c>
      <c r="D47" s="105" t="s">
        <v>901</v>
      </c>
      <c r="E47" s="102" t="s">
        <v>132</v>
      </c>
      <c r="F47" s="102" t="s">
        <v>133</v>
      </c>
      <c r="G47" s="90" t="s">
        <v>134</v>
      </c>
      <c r="H47" s="82">
        <v>39585</v>
      </c>
      <c r="I47" s="83" t="str">
        <f t="shared" si="1"/>
        <v>2.01.04</v>
      </c>
      <c r="J47" s="84" t="s">
        <v>17</v>
      </c>
      <c r="K47" s="101" t="s">
        <v>822</v>
      </c>
      <c r="L47" s="97" t="s">
        <v>46</v>
      </c>
      <c r="M47" s="86"/>
      <c r="N47" s="86"/>
      <c r="O47" s="72" t="str">
        <f>IF(ISBLANK(Tabla14[[#This Row],['# Solicitud]]), "Pendiente", "Devengado")</f>
        <v>Pendiente</v>
      </c>
      <c r="P47" s="87" t="s">
        <v>1144</v>
      </c>
      <c r="Q47" s="47">
        <v>2025</v>
      </c>
    </row>
    <row r="48" spans="2:76" s="47" customFormat="1" ht="26" x14ac:dyDescent="0.3">
      <c r="C48" s="99">
        <v>788</v>
      </c>
      <c r="D48" s="105" t="s">
        <v>901</v>
      </c>
      <c r="E48" s="102" t="s">
        <v>132</v>
      </c>
      <c r="F48" s="102" t="s">
        <v>135</v>
      </c>
      <c r="G48" s="90" t="s">
        <v>136</v>
      </c>
      <c r="H48" s="82">
        <v>113100</v>
      </c>
      <c r="I48" s="83" t="str">
        <f t="shared" si="1"/>
        <v>2.01.04</v>
      </c>
      <c r="J48" s="84" t="s">
        <v>17</v>
      </c>
      <c r="K48" s="101" t="s">
        <v>822</v>
      </c>
      <c r="L48" s="97" t="s">
        <v>46</v>
      </c>
      <c r="M48" s="86"/>
      <c r="N48" s="86"/>
      <c r="O48" s="72" t="str">
        <f>IF(ISBLANK(Tabla14[[#This Row],['# Solicitud]]), "Pendiente", "Devengado")</f>
        <v>Pendiente</v>
      </c>
      <c r="P48" s="87" t="s">
        <v>1144</v>
      </c>
      <c r="Q48" s="47">
        <v>2025</v>
      </c>
    </row>
    <row r="49" spans="3:17" s="47" customFormat="1" ht="52" x14ac:dyDescent="0.3">
      <c r="C49" s="99">
        <v>788</v>
      </c>
      <c r="D49" s="105" t="s">
        <v>901</v>
      </c>
      <c r="E49" s="102" t="s">
        <v>132</v>
      </c>
      <c r="F49" s="102" t="s">
        <v>902</v>
      </c>
      <c r="G49" s="90" t="s">
        <v>903</v>
      </c>
      <c r="H49" s="82">
        <v>33930</v>
      </c>
      <c r="I49" s="83" t="str">
        <f t="shared" si="1"/>
        <v>2.01.04</v>
      </c>
      <c r="J49" s="84" t="s">
        <v>17</v>
      </c>
      <c r="K49" s="101" t="s">
        <v>822</v>
      </c>
      <c r="L49" s="97" t="s">
        <v>46</v>
      </c>
      <c r="M49" s="86"/>
      <c r="N49" s="86"/>
      <c r="O49" s="72" t="str">
        <f>IF(ISBLANK(Tabla14[[#This Row],['# Solicitud]]), "Pendiente", "Devengado")</f>
        <v>Pendiente</v>
      </c>
      <c r="P49" s="87" t="s">
        <v>1144</v>
      </c>
      <c r="Q49" s="47">
        <v>2025</v>
      </c>
    </row>
    <row r="50" spans="3:17" s="47" customFormat="1" ht="26" x14ac:dyDescent="0.3">
      <c r="C50" s="99">
        <v>788</v>
      </c>
      <c r="D50" s="97"/>
      <c r="E50" s="102" t="s">
        <v>904</v>
      </c>
      <c r="F50" s="102" t="s">
        <v>905</v>
      </c>
      <c r="G50" s="90" t="s">
        <v>906</v>
      </c>
      <c r="H50" s="82">
        <v>276750</v>
      </c>
      <c r="I50" s="83" t="str">
        <f t="shared" si="1"/>
        <v/>
      </c>
      <c r="J50" s="84" t="s">
        <v>17</v>
      </c>
      <c r="K50" s="101" t="s">
        <v>822</v>
      </c>
      <c r="L50" s="97" t="s">
        <v>46</v>
      </c>
      <c r="M50" s="86"/>
      <c r="N50" s="86"/>
      <c r="O50" s="72" t="str">
        <f>IF(ISBLANK(Tabla14[[#This Row],['# Solicitud]]), "Pendiente", "Devengado")</f>
        <v>Pendiente</v>
      </c>
      <c r="P50" s="87" t="s">
        <v>1144</v>
      </c>
      <c r="Q50" s="47">
        <v>2025</v>
      </c>
    </row>
    <row r="51" spans="3:17" s="47" customFormat="1" ht="26" x14ac:dyDescent="0.3">
      <c r="C51" s="99">
        <v>788</v>
      </c>
      <c r="D51" s="97" t="s">
        <v>907</v>
      </c>
      <c r="E51" s="102" t="s">
        <v>904</v>
      </c>
      <c r="F51" s="102" t="s">
        <v>908</v>
      </c>
      <c r="G51" s="90" t="s">
        <v>909</v>
      </c>
      <c r="H51" s="82">
        <v>553500</v>
      </c>
      <c r="I51" s="83" t="str">
        <f t="shared" si="1"/>
        <v>2.01.04</v>
      </c>
      <c r="J51" s="84" t="s">
        <v>17</v>
      </c>
      <c r="K51" s="101" t="s">
        <v>822</v>
      </c>
      <c r="L51" s="97" t="s">
        <v>46</v>
      </c>
      <c r="M51" s="86"/>
      <c r="N51" s="86"/>
      <c r="O51" s="72" t="str">
        <f>IF(ISBLANK(Tabla14[[#This Row],['# Solicitud]]), "Pendiente", "Devengado")</f>
        <v>Pendiente</v>
      </c>
      <c r="P51" s="87" t="s">
        <v>1144</v>
      </c>
      <c r="Q51" s="47">
        <v>2025</v>
      </c>
    </row>
    <row r="52" spans="3:17" s="47" customFormat="1" ht="26" x14ac:dyDescent="0.3">
      <c r="C52" s="99">
        <v>788</v>
      </c>
      <c r="D52" s="97" t="s">
        <v>907</v>
      </c>
      <c r="E52" s="102" t="s">
        <v>904</v>
      </c>
      <c r="F52" s="102" t="s">
        <v>910</v>
      </c>
      <c r="G52" s="90" t="s">
        <v>911</v>
      </c>
      <c r="H52" s="82">
        <v>553500</v>
      </c>
      <c r="I52" s="83" t="str">
        <f t="shared" si="1"/>
        <v>2.01.04</v>
      </c>
      <c r="J52" s="84" t="s">
        <v>17</v>
      </c>
      <c r="K52" s="101" t="s">
        <v>822</v>
      </c>
      <c r="L52" s="97" t="s">
        <v>46</v>
      </c>
      <c r="M52" s="86"/>
      <c r="N52" s="86"/>
      <c r="O52" s="72" t="str">
        <f>IF(ISBLANK(Tabla14[[#This Row],['# Solicitud]]), "Pendiente", "Devengado")</f>
        <v>Pendiente</v>
      </c>
      <c r="P52" s="87" t="s">
        <v>1144</v>
      </c>
      <c r="Q52" s="47">
        <v>2025</v>
      </c>
    </row>
    <row r="53" spans="3:17" s="47" customFormat="1" ht="26" x14ac:dyDescent="0.3">
      <c r="C53" s="99">
        <v>788</v>
      </c>
      <c r="D53" s="105" t="s">
        <v>901</v>
      </c>
      <c r="E53" s="102" t="s">
        <v>127</v>
      </c>
      <c r="F53" s="102" t="s">
        <v>128</v>
      </c>
      <c r="G53" s="90" t="s">
        <v>912</v>
      </c>
      <c r="H53" s="82">
        <v>548100</v>
      </c>
      <c r="I53" s="83" t="str">
        <f t="shared" si="1"/>
        <v>2.01.04</v>
      </c>
      <c r="J53" s="84" t="s">
        <v>17</v>
      </c>
      <c r="K53" s="101" t="s">
        <v>822</v>
      </c>
      <c r="L53" s="97" t="s">
        <v>46</v>
      </c>
      <c r="M53" s="86"/>
      <c r="N53" s="86"/>
      <c r="O53" s="72" t="str">
        <f>IF(ISBLANK(Tabla14[[#This Row],['# Solicitud]]), "Pendiente", "Devengado")</f>
        <v>Pendiente</v>
      </c>
      <c r="P53" s="87" t="s">
        <v>1144</v>
      </c>
      <c r="Q53" s="47">
        <v>2025</v>
      </c>
    </row>
    <row r="54" spans="3:17" s="47" customFormat="1" ht="13" x14ac:dyDescent="0.3">
      <c r="C54" s="99">
        <v>788</v>
      </c>
      <c r="D54" s="97" t="s">
        <v>913</v>
      </c>
      <c r="E54" s="102"/>
      <c r="F54" s="102"/>
      <c r="G54" s="90" t="s">
        <v>914</v>
      </c>
      <c r="H54" s="91">
        <v>90000</v>
      </c>
      <c r="I54" s="83" t="str">
        <f t="shared" si="1"/>
        <v>2.01.04</v>
      </c>
      <c r="J54" s="84" t="s">
        <v>17</v>
      </c>
      <c r="K54" s="101" t="s">
        <v>822</v>
      </c>
      <c r="L54" s="97" t="s">
        <v>390</v>
      </c>
      <c r="M54" s="86"/>
      <c r="N54" s="86"/>
      <c r="O54" s="72" t="str">
        <f>IF(ISBLANK(Tabla14[[#This Row],['# Solicitud]]), "Pendiente", "Devengado")</f>
        <v>Pendiente</v>
      </c>
      <c r="P54" s="87" t="s">
        <v>1144</v>
      </c>
      <c r="Q54" s="47">
        <v>2025</v>
      </c>
    </row>
    <row r="55" spans="3:17" s="47" customFormat="1" ht="13" x14ac:dyDescent="0.3">
      <c r="C55" s="99">
        <v>788</v>
      </c>
      <c r="D55" s="97" t="s">
        <v>915</v>
      </c>
      <c r="E55" s="102"/>
      <c r="F55" s="102"/>
      <c r="G55" s="90" t="s">
        <v>916</v>
      </c>
      <c r="H55" s="91">
        <v>90000</v>
      </c>
      <c r="I55" s="83" t="str">
        <f t="shared" si="1"/>
        <v>2.01.04</v>
      </c>
      <c r="J55" s="84" t="s">
        <v>17</v>
      </c>
      <c r="K55" s="101" t="s">
        <v>822</v>
      </c>
      <c r="L55" s="97" t="s">
        <v>390</v>
      </c>
      <c r="M55" s="86"/>
      <c r="N55" s="86"/>
      <c r="O55" s="72" t="str">
        <f>IF(ISBLANK(Tabla14[[#This Row],['# Solicitud]]), "Pendiente", "Devengado")</f>
        <v>Pendiente</v>
      </c>
      <c r="P55" s="87" t="s">
        <v>1144</v>
      </c>
      <c r="Q55" s="47">
        <v>2025</v>
      </c>
    </row>
    <row r="56" spans="3:17" s="47" customFormat="1" ht="65" x14ac:dyDescent="0.3">
      <c r="C56" s="99">
        <v>788</v>
      </c>
      <c r="D56" s="97" t="s">
        <v>917</v>
      </c>
      <c r="E56" s="102" t="s">
        <v>142</v>
      </c>
      <c r="F56" s="102" t="s">
        <v>143</v>
      </c>
      <c r="G56" s="92" t="s">
        <v>144</v>
      </c>
      <c r="H56" s="91">
        <v>195000</v>
      </c>
      <c r="I56" s="83" t="str">
        <f t="shared" si="1"/>
        <v>2.01.99</v>
      </c>
      <c r="J56" s="84" t="s">
        <v>17</v>
      </c>
      <c r="K56" s="101" t="s">
        <v>832</v>
      </c>
      <c r="L56" s="97" t="s">
        <v>46</v>
      </c>
      <c r="M56" s="86"/>
      <c r="N56" s="86"/>
      <c r="O56" s="72" t="str">
        <f>IF(ISBLANK(Tabla14[[#This Row],['# Solicitud]]), "Pendiente", "Devengado")</f>
        <v>Pendiente</v>
      </c>
      <c r="P56" s="87" t="s">
        <v>1143</v>
      </c>
      <c r="Q56" s="47">
        <v>2025</v>
      </c>
    </row>
    <row r="57" spans="3:17" s="47" customFormat="1" ht="13" x14ac:dyDescent="0.3">
      <c r="C57" s="99">
        <v>788</v>
      </c>
      <c r="D57" s="97" t="s">
        <v>918</v>
      </c>
      <c r="E57" s="102" t="s">
        <v>146</v>
      </c>
      <c r="F57" s="102" t="s">
        <v>147</v>
      </c>
      <c r="G57" s="90" t="s">
        <v>148</v>
      </c>
      <c r="H57" s="82">
        <v>15600</v>
      </c>
      <c r="I57" s="83" t="str">
        <f t="shared" si="1"/>
        <v>2.01.99</v>
      </c>
      <c r="J57" s="84" t="s">
        <v>17</v>
      </c>
      <c r="K57" s="101" t="s">
        <v>832</v>
      </c>
      <c r="L57" s="97" t="s">
        <v>46</v>
      </c>
      <c r="M57" s="86"/>
      <c r="N57" s="86"/>
      <c r="O57" s="72" t="str">
        <f>IF(ISBLANK(Tabla14[[#This Row],['# Solicitud]]), "Pendiente", "Devengado")</f>
        <v>Pendiente</v>
      </c>
      <c r="P57" s="87" t="s">
        <v>1143</v>
      </c>
      <c r="Q57" s="47">
        <v>2025</v>
      </c>
    </row>
    <row r="58" spans="3:17" s="47" customFormat="1" ht="13" x14ac:dyDescent="0.3">
      <c r="C58" s="123">
        <v>788</v>
      </c>
      <c r="D58" s="97" t="s">
        <v>919</v>
      </c>
      <c r="E58" s="102" t="s">
        <v>150</v>
      </c>
      <c r="F58" s="102" t="s">
        <v>151</v>
      </c>
      <c r="G58" s="92" t="s">
        <v>152</v>
      </c>
      <c r="H58" s="82">
        <v>127400</v>
      </c>
      <c r="I58" s="83" t="str">
        <f t="shared" si="1"/>
        <v>2.01.99</v>
      </c>
      <c r="J58" s="84" t="s">
        <v>17</v>
      </c>
      <c r="K58" s="101" t="s">
        <v>832</v>
      </c>
      <c r="L58" s="97" t="s">
        <v>46</v>
      </c>
      <c r="M58" s="86"/>
      <c r="N58" s="86"/>
      <c r="O58" s="72" t="str">
        <f>IF(ISBLANK(Tabla14[[#This Row],['# Solicitud]]), "Pendiente", "Devengado")</f>
        <v>Pendiente</v>
      </c>
      <c r="P58" s="87" t="s">
        <v>1143</v>
      </c>
      <c r="Q58" s="47">
        <v>2025</v>
      </c>
    </row>
    <row r="59" spans="3:17" s="47" customFormat="1" ht="13" x14ac:dyDescent="0.3">
      <c r="C59" s="123">
        <v>788</v>
      </c>
      <c r="D59" s="97" t="s">
        <v>920</v>
      </c>
      <c r="E59" s="102" t="s">
        <v>921</v>
      </c>
      <c r="F59" s="102" t="s">
        <v>922</v>
      </c>
      <c r="G59" s="92" t="s">
        <v>156</v>
      </c>
      <c r="H59" s="82">
        <v>81600</v>
      </c>
      <c r="I59" s="83" t="str">
        <f t="shared" si="1"/>
        <v>2.01.99</v>
      </c>
      <c r="J59" s="84" t="s">
        <v>17</v>
      </c>
      <c r="K59" s="101" t="s">
        <v>832</v>
      </c>
      <c r="L59" s="97" t="s">
        <v>46</v>
      </c>
      <c r="M59" s="86"/>
      <c r="N59" s="86"/>
      <c r="O59" s="72" t="str">
        <f>IF(ISBLANK(Tabla14[[#This Row],['# Solicitud]]), "Pendiente", "Devengado")</f>
        <v>Pendiente</v>
      </c>
      <c r="P59" s="87" t="s">
        <v>1143</v>
      </c>
      <c r="Q59" s="47">
        <v>2025</v>
      </c>
    </row>
    <row r="60" spans="3:17" s="47" customFormat="1" ht="13" x14ac:dyDescent="0.3">
      <c r="C60" s="123">
        <v>788</v>
      </c>
      <c r="D60" s="97" t="s">
        <v>923</v>
      </c>
      <c r="E60" s="102" t="s">
        <v>158</v>
      </c>
      <c r="F60" s="102" t="s">
        <v>159</v>
      </c>
      <c r="G60" s="92" t="s">
        <v>160</v>
      </c>
      <c r="H60" s="82">
        <v>60000</v>
      </c>
      <c r="I60" s="83" t="str">
        <f t="shared" si="1"/>
        <v>2.01.99</v>
      </c>
      <c r="J60" s="84" t="s">
        <v>17</v>
      </c>
      <c r="K60" s="101" t="s">
        <v>832</v>
      </c>
      <c r="L60" s="97" t="s">
        <v>46</v>
      </c>
      <c r="M60" s="86"/>
      <c r="N60" s="86"/>
      <c r="O60" s="72" t="str">
        <f>IF(ISBLANK(Tabla14[[#This Row],['# Solicitud]]), "Pendiente", "Devengado")</f>
        <v>Pendiente</v>
      </c>
      <c r="P60" s="87" t="s">
        <v>1143</v>
      </c>
      <c r="Q60" s="47">
        <v>2025</v>
      </c>
    </row>
    <row r="61" spans="3:17" s="47" customFormat="1" ht="13" x14ac:dyDescent="0.3">
      <c r="C61" s="123">
        <v>788</v>
      </c>
      <c r="D61" s="105" t="s">
        <v>924</v>
      </c>
      <c r="E61" s="102" t="s">
        <v>162</v>
      </c>
      <c r="F61" s="102" t="s">
        <v>163</v>
      </c>
      <c r="G61" s="92" t="s">
        <v>164</v>
      </c>
      <c r="H61" s="82">
        <v>55600</v>
      </c>
      <c r="I61" s="83" t="str">
        <f t="shared" si="1"/>
        <v>2.01.99</v>
      </c>
      <c r="J61" s="84" t="s">
        <v>17</v>
      </c>
      <c r="K61" s="101" t="s">
        <v>832</v>
      </c>
      <c r="L61" s="97" t="s">
        <v>46</v>
      </c>
      <c r="M61" s="86"/>
      <c r="N61" s="86"/>
      <c r="O61" s="72" t="str">
        <f>IF(ISBLANK(Tabla14[[#This Row],['# Solicitud]]), "Pendiente", "Devengado")</f>
        <v>Pendiente</v>
      </c>
      <c r="P61" s="87" t="s">
        <v>1143</v>
      </c>
      <c r="Q61" s="47">
        <v>2025</v>
      </c>
    </row>
    <row r="62" spans="3:17" s="47" customFormat="1" ht="26" x14ac:dyDescent="0.3">
      <c r="C62" s="123">
        <v>788</v>
      </c>
      <c r="D62" s="105" t="s">
        <v>925</v>
      </c>
      <c r="E62" s="102" t="s">
        <v>926</v>
      </c>
      <c r="F62" s="102" t="s">
        <v>927</v>
      </c>
      <c r="G62" s="92" t="s">
        <v>928</v>
      </c>
      <c r="H62" s="82">
        <v>40800</v>
      </c>
      <c r="I62" s="83" t="str">
        <f t="shared" si="1"/>
        <v>2.01.99</v>
      </c>
      <c r="J62" s="84" t="s">
        <v>17</v>
      </c>
      <c r="K62" s="101" t="s">
        <v>832</v>
      </c>
      <c r="L62" s="97" t="s">
        <v>46</v>
      </c>
      <c r="M62" s="86"/>
      <c r="N62" s="86"/>
      <c r="O62" s="72" t="str">
        <f>IF(ISBLANK(Tabla14[[#This Row],['# Solicitud]]), "Pendiente", "Devengado")</f>
        <v>Pendiente</v>
      </c>
      <c r="P62" s="87" t="s">
        <v>1143</v>
      </c>
      <c r="Q62" s="47">
        <v>2025</v>
      </c>
    </row>
    <row r="63" spans="3:17" s="47" customFormat="1" ht="26" x14ac:dyDescent="0.3">
      <c r="C63" s="99">
        <v>788</v>
      </c>
      <c r="D63" s="105" t="s">
        <v>929</v>
      </c>
      <c r="E63" s="102" t="s">
        <v>166</v>
      </c>
      <c r="F63" s="102">
        <v>92367829</v>
      </c>
      <c r="G63" s="90" t="s">
        <v>168</v>
      </c>
      <c r="H63" s="82">
        <v>64728.72</v>
      </c>
      <c r="I63" s="83" t="str">
        <f t="shared" si="1"/>
        <v>2.03.01</v>
      </c>
      <c r="J63" s="84" t="s">
        <v>17</v>
      </c>
      <c r="K63" s="101" t="s">
        <v>832</v>
      </c>
      <c r="L63" s="97" t="s">
        <v>46</v>
      </c>
      <c r="M63" s="86"/>
      <c r="N63" s="86"/>
      <c r="O63" s="72" t="str">
        <f>IF(ISBLANK(Tabla14[[#This Row],['# Solicitud]]), "Pendiente", "Devengado")</f>
        <v>Pendiente</v>
      </c>
      <c r="P63" s="87" t="s">
        <v>1143</v>
      </c>
      <c r="Q63" s="47">
        <v>2025</v>
      </c>
    </row>
    <row r="64" spans="3:17" s="47" customFormat="1" ht="39" x14ac:dyDescent="0.3">
      <c r="C64" s="99">
        <v>788</v>
      </c>
      <c r="D64" s="79" t="s">
        <v>930</v>
      </c>
      <c r="E64" s="102" t="s">
        <v>170</v>
      </c>
      <c r="F64" s="102" t="s">
        <v>171</v>
      </c>
      <c r="G64" s="90" t="s">
        <v>172</v>
      </c>
      <c r="H64" s="82">
        <v>48000</v>
      </c>
      <c r="I64" s="83" t="str">
        <f t="shared" si="1"/>
        <v>2.03.01</v>
      </c>
      <c r="J64" s="84" t="s">
        <v>17</v>
      </c>
      <c r="K64" s="101" t="s">
        <v>832</v>
      </c>
      <c r="L64" s="97" t="s">
        <v>46</v>
      </c>
      <c r="M64" s="86" t="s">
        <v>931</v>
      </c>
      <c r="N64" s="86"/>
      <c r="O64" s="72" t="str">
        <f>IF(ISBLANK(Tabla14[[#This Row],['# Solicitud]]), "Pendiente", "Devengado")</f>
        <v>Devengado</v>
      </c>
      <c r="P64" s="87" t="s">
        <v>1143</v>
      </c>
      <c r="Q64" s="47">
        <v>2025</v>
      </c>
    </row>
    <row r="65" spans="3:17" s="47" customFormat="1" ht="13" x14ac:dyDescent="0.3">
      <c r="C65" s="99">
        <v>788</v>
      </c>
      <c r="D65" s="124" t="s">
        <v>932</v>
      </c>
      <c r="E65" s="102" t="s">
        <v>933</v>
      </c>
      <c r="F65" s="102" t="s">
        <v>934</v>
      </c>
      <c r="G65" s="90" t="s">
        <v>935</v>
      </c>
      <c r="H65" s="82">
        <v>16500</v>
      </c>
      <c r="I65" s="83" t="str">
        <f t="shared" si="1"/>
        <v>2.03.01</v>
      </c>
      <c r="J65" s="84" t="s">
        <v>17</v>
      </c>
      <c r="K65" s="101" t="s">
        <v>832</v>
      </c>
      <c r="L65" s="97" t="s">
        <v>46</v>
      </c>
      <c r="M65" s="86"/>
      <c r="N65" s="86"/>
      <c r="O65" s="72" t="str">
        <f>IF(ISBLANK(Tabla14[[#This Row],['# Solicitud]]), "Pendiente", "Devengado")</f>
        <v>Pendiente</v>
      </c>
      <c r="P65" s="87" t="s">
        <v>1143</v>
      </c>
      <c r="Q65" s="47">
        <v>2025</v>
      </c>
    </row>
    <row r="66" spans="3:17" s="47" customFormat="1" ht="52" x14ac:dyDescent="0.3">
      <c r="C66" s="99">
        <v>788</v>
      </c>
      <c r="D66" s="79" t="s">
        <v>936</v>
      </c>
      <c r="E66" s="102">
        <v>30181702</v>
      </c>
      <c r="F66" s="102">
        <v>92291078</v>
      </c>
      <c r="G66" s="125" t="s">
        <v>176</v>
      </c>
      <c r="H66" s="82">
        <v>67137</v>
      </c>
      <c r="I66" s="83" t="str">
        <f t="shared" si="1"/>
        <v>2.03.01</v>
      </c>
      <c r="J66" s="84" t="s">
        <v>17</v>
      </c>
      <c r="K66" s="101" t="s">
        <v>832</v>
      </c>
      <c r="L66" s="97" t="s">
        <v>46</v>
      </c>
      <c r="M66" s="86" t="s">
        <v>931</v>
      </c>
      <c r="N66" s="86"/>
      <c r="O66" s="72" t="str">
        <f>IF(ISBLANK(Tabla14[[#This Row],['# Solicitud]]), "Pendiente", "Devengado")</f>
        <v>Devengado</v>
      </c>
      <c r="P66" s="87" t="s">
        <v>1143</v>
      </c>
      <c r="Q66" s="47">
        <v>2025</v>
      </c>
    </row>
    <row r="67" spans="3:17" s="47" customFormat="1" ht="39" x14ac:dyDescent="0.3">
      <c r="C67" s="99">
        <v>788</v>
      </c>
      <c r="D67" s="124" t="s">
        <v>936</v>
      </c>
      <c r="E67" s="102">
        <v>30181701</v>
      </c>
      <c r="F67" s="102">
        <v>92362787</v>
      </c>
      <c r="G67" s="90" t="s">
        <v>179</v>
      </c>
      <c r="H67" s="82">
        <v>359000</v>
      </c>
      <c r="I67" s="83" t="str">
        <f t="shared" si="1"/>
        <v>2.03.01</v>
      </c>
      <c r="J67" s="84" t="s">
        <v>17</v>
      </c>
      <c r="K67" s="101" t="s">
        <v>1134</v>
      </c>
      <c r="L67" s="97" t="s">
        <v>46</v>
      </c>
      <c r="M67" s="86" t="s">
        <v>931</v>
      </c>
      <c r="N67" s="86"/>
      <c r="O67" s="72" t="str">
        <f>IF(ISBLANK(Tabla14[[#This Row],['# Solicitud]]), "Pendiente", "Devengado")</f>
        <v>Devengado</v>
      </c>
      <c r="P67" s="87" t="s">
        <v>1146</v>
      </c>
      <c r="Q67" s="47">
        <v>2025</v>
      </c>
    </row>
    <row r="68" spans="3:17" s="47" customFormat="1" ht="26" x14ac:dyDescent="0.3">
      <c r="C68" s="99">
        <v>788</v>
      </c>
      <c r="D68" s="124" t="s">
        <v>937</v>
      </c>
      <c r="E68" s="102" t="s">
        <v>181</v>
      </c>
      <c r="F68" s="102" t="s">
        <v>182</v>
      </c>
      <c r="G68" s="90" t="s">
        <v>183</v>
      </c>
      <c r="H68" s="82">
        <v>45200</v>
      </c>
      <c r="I68" s="83" t="str">
        <f t="shared" si="1"/>
        <v>2.03.01</v>
      </c>
      <c r="J68" s="84" t="s">
        <v>17</v>
      </c>
      <c r="K68" s="101" t="s">
        <v>832</v>
      </c>
      <c r="L68" s="97" t="s">
        <v>46</v>
      </c>
      <c r="M68" s="86" t="s">
        <v>931</v>
      </c>
      <c r="N68" s="86"/>
      <c r="O68" s="72" t="str">
        <f>IF(ISBLANK(Tabla14[[#This Row],['# Solicitud]]), "Pendiente", "Devengado")</f>
        <v>Devengado</v>
      </c>
      <c r="P68" s="87" t="s">
        <v>1143</v>
      </c>
      <c r="Q68" s="47">
        <v>2025</v>
      </c>
    </row>
    <row r="69" spans="3:17" s="47" customFormat="1" ht="13" x14ac:dyDescent="0.3">
      <c r="C69" s="99">
        <v>788</v>
      </c>
      <c r="D69" s="124" t="s">
        <v>938</v>
      </c>
      <c r="E69" s="102" t="s">
        <v>166</v>
      </c>
      <c r="F69" s="102" t="s">
        <v>185</v>
      </c>
      <c r="G69" s="90" t="s">
        <v>186</v>
      </c>
      <c r="H69" s="82">
        <v>50000</v>
      </c>
      <c r="I69" s="83" t="str">
        <f t="shared" si="1"/>
        <v>2.03.01</v>
      </c>
      <c r="J69" s="84" t="s">
        <v>17</v>
      </c>
      <c r="K69" s="101" t="s">
        <v>832</v>
      </c>
      <c r="L69" s="97" t="s">
        <v>46</v>
      </c>
      <c r="M69" s="86"/>
      <c r="N69" s="86"/>
      <c r="O69" s="72" t="str">
        <f>IF(ISBLANK(Tabla14[[#This Row],['# Solicitud]]), "Pendiente", "Devengado")</f>
        <v>Pendiente</v>
      </c>
      <c r="P69" s="87" t="s">
        <v>1143</v>
      </c>
      <c r="Q69" s="47">
        <v>2025</v>
      </c>
    </row>
    <row r="70" spans="3:17" s="47" customFormat="1" ht="26" x14ac:dyDescent="0.3">
      <c r="C70" s="99">
        <v>788</v>
      </c>
      <c r="D70" s="124" t="s">
        <v>938</v>
      </c>
      <c r="E70" s="102" t="s">
        <v>166</v>
      </c>
      <c r="F70" s="102">
        <v>92179013</v>
      </c>
      <c r="G70" s="90" t="s">
        <v>939</v>
      </c>
      <c r="H70" s="82">
        <v>34960</v>
      </c>
      <c r="I70" s="83" t="str">
        <f t="shared" si="1"/>
        <v>2.03.01</v>
      </c>
      <c r="J70" s="84" t="s">
        <v>17</v>
      </c>
      <c r="K70" s="101" t="s">
        <v>832</v>
      </c>
      <c r="L70" s="97" t="s">
        <v>46</v>
      </c>
      <c r="M70" s="86" t="s">
        <v>931</v>
      </c>
      <c r="N70" s="86"/>
      <c r="O70" s="72" t="str">
        <f>IF(ISBLANK(Tabla14[[#This Row],['# Solicitud]]), "Pendiente", "Devengado")</f>
        <v>Devengado</v>
      </c>
      <c r="P70" s="87" t="s">
        <v>1143</v>
      </c>
      <c r="Q70" s="47">
        <v>2025</v>
      </c>
    </row>
    <row r="71" spans="3:17" s="47" customFormat="1" ht="26" x14ac:dyDescent="0.3">
      <c r="C71" s="99">
        <v>788</v>
      </c>
      <c r="D71" s="124" t="s">
        <v>940</v>
      </c>
      <c r="E71" s="102" t="s">
        <v>190</v>
      </c>
      <c r="F71" s="102">
        <v>92273750</v>
      </c>
      <c r="G71" s="90" t="s">
        <v>192</v>
      </c>
      <c r="H71" s="82">
        <v>36000</v>
      </c>
      <c r="I71" s="83" t="str">
        <f t="shared" si="1"/>
        <v>2.03.01</v>
      </c>
      <c r="J71" s="84" t="s">
        <v>17</v>
      </c>
      <c r="K71" s="101" t="s">
        <v>832</v>
      </c>
      <c r="L71" s="97" t="s">
        <v>46</v>
      </c>
      <c r="M71" s="86" t="s">
        <v>931</v>
      </c>
      <c r="N71" s="86"/>
      <c r="O71" s="72" t="str">
        <f>IF(ISBLANK(Tabla14[[#This Row],['# Solicitud]]), "Pendiente", "Devengado")</f>
        <v>Devengado</v>
      </c>
      <c r="P71" s="87" t="s">
        <v>1143</v>
      </c>
      <c r="Q71" s="47">
        <v>2025</v>
      </c>
    </row>
    <row r="72" spans="3:17" s="47" customFormat="1" ht="26" x14ac:dyDescent="0.3">
      <c r="C72" s="104">
        <v>788</v>
      </c>
      <c r="D72" s="124" t="s">
        <v>941</v>
      </c>
      <c r="E72" s="102" t="s">
        <v>194</v>
      </c>
      <c r="F72" s="102" t="s">
        <v>195</v>
      </c>
      <c r="G72" s="90" t="s">
        <v>942</v>
      </c>
      <c r="H72" s="82">
        <v>11500</v>
      </c>
      <c r="I72" s="83" t="str">
        <f t="shared" si="1"/>
        <v>2.03.01</v>
      </c>
      <c r="J72" s="84" t="s">
        <v>17</v>
      </c>
      <c r="K72" s="101" t="s">
        <v>832</v>
      </c>
      <c r="L72" s="97" t="s">
        <v>46</v>
      </c>
      <c r="M72" s="86" t="s">
        <v>931</v>
      </c>
      <c r="N72" s="86"/>
      <c r="O72" s="72" t="str">
        <f>IF(ISBLANK(Tabla14[[#This Row],['# Solicitud]]), "Pendiente", "Devengado")</f>
        <v>Devengado</v>
      </c>
      <c r="P72" s="87" t="s">
        <v>1143</v>
      </c>
      <c r="Q72" s="47">
        <v>2025</v>
      </c>
    </row>
    <row r="73" spans="3:17" s="47" customFormat="1" ht="26" x14ac:dyDescent="0.3">
      <c r="C73" s="104">
        <v>788</v>
      </c>
      <c r="D73" s="124" t="s">
        <v>943</v>
      </c>
      <c r="E73" s="102" t="s">
        <v>194</v>
      </c>
      <c r="F73" s="102">
        <v>92224448</v>
      </c>
      <c r="G73" s="90" t="s">
        <v>944</v>
      </c>
      <c r="H73" s="82">
        <v>2550</v>
      </c>
      <c r="I73" s="83" t="str">
        <f t="shared" si="1"/>
        <v>2.03.01</v>
      </c>
      <c r="J73" s="84" t="s">
        <v>17</v>
      </c>
      <c r="K73" s="101" t="s">
        <v>832</v>
      </c>
      <c r="L73" s="97" t="s">
        <v>46</v>
      </c>
      <c r="M73" s="86" t="s">
        <v>931</v>
      </c>
      <c r="N73" s="86"/>
      <c r="O73" s="72" t="str">
        <f>IF(ISBLANK(Tabla14[[#This Row],['# Solicitud]]), "Pendiente", "Devengado")</f>
        <v>Devengado</v>
      </c>
      <c r="P73" s="87" t="s">
        <v>1143</v>
      </c>
      <c r="Q73" s="47">
        <v>2025</v>
      </c>
    </row>
    <row r="74" spans="3:17" s="47" customFormat="1" ht="26" x14ac:dyDescent="0.3">
      <c r="C74" s="104">
        <v>788</v>
      </c>
      <c r="D74" s="124" t="s">
        <v>945</v>
      </c>
      <c r="E74" s="102" t="s">
        <v>194</v>
      </c>
      <c r="F74" s="102">
        <v>92076508</v>
      </c>
      <c r="G74" s="90" t="s">
        <v>946</v>
      </c>
      <c r="H74" s="82">
        <v>4250</v>
      </c>
      <c r="I74" s="83" t="str">
        <f t="shared" si="1"/>
        <v>2.03.01</v>
      </c>
      <c r="J74" s="84" t="s">
        <v>17</v>
      </c>
      <c r="K74" s="101" t="s">
        <v>832</v>
      </c>
      <c r="L74" s="97" t="s">
        <v>46</v>
      </c>
      <c r="M74" s="86" t="s">
        <v>931</v>
      </c>
      <c r="N74" s="86"/>
      <c r="O74" s="72" t="str">
        <f>IF(ISBLANK(Tabla14[[#This Row],['# Solicitud]]), "Pendiente", "Devengado")</f>
        <v>Devengado</v>
      </c>
      <c r="P74" s="87" t="s">
        <v>1143</v>
      </c>
      <c r="Q74" s="47">
        <v>2025</v>
      </c>
    </row>
    <row r="75" spans="3:17" s="47" customFormat="1" ht="26" x14ac:dyDescent="0.3">
      <c r="C75" s="104">
        <v>788</v>
      </c>
      <c r="D75" s="124" t="s">
        <v>199</v>
      </c>
      <c r="E75" s="102" t="s">
        <v>194</v>
      </c>
      <c r="F75" s="102" t="s">
        <v>200</v>
      </c>
      <c r="G75" s="90" t="s">
        <v>201</v>
      </c>
      <c r="H75" s="82">
        <v>2685</v>
      </c>
      <c r="I75" s="83" t="str">
        <f t="shared" si="1"/>
        <v>2.03.01</v>
      </c>
      <c r="J75" s="84" t="s">
        <v>17</v>
      </c>
      <c r="K75" s="101" t="s">
        <v>832</v>
      </c>
      <c r="L75" s="97" t="s">
        <v>46</v>
      </c>
      <c r="M75" s="86" t="s">
        <v>931</v>
      </c>
      <c r="N75" s="86"/>
      <c r="O75" s="72" t="str">
        <f>IF(ISBLANK(Tabla14[[#This Row],['# Solicitud]]), "Pendiente", "Devengado")</f>
        <v>Devengado</v>
      </c>
      <c r="P75" s="87" t="s">
        <v>1143</v>
      </c>
      <c r="Q75" s="47">
        <v>2025</v>
      </c>
    </row>
    <row r="76" spans="3:17" s="47" customFormat="1" ht="26" x14ac:dyDescent="0.3">
      <c r="C76" s="104">
        <v>788</v>
      </c>
      <c r="D76" s="124" t="s">
        <v>202</v>
      </c>
      <c r="E76" s="102">
        <v>31162002</v>
      </c>
      <c r="F76" s="102" t="s">
        <v>203</v>
      </c>
      <c r="G76" s="90" t="s">
        <v>204</v>
      </c>
      <c r="H76" s="82">
        <v>2685</v>
      </c>
      <c r="I76" s="83" t="str">
        <f t="shared" si="1"/>
        <v>2.03.01</v>
      </c>
      <c r="J76" s="84" t="s">
        <v>17</v>
      </c>
      <c r="K76" s="101" t="s">
        <v>832</v>
      </c>
      <c r="L76" s="97" t="s">
        <v>46</v>
      </c>
      <c r="M76" s="86" t="s">
        <v>931</v>
      </c>
      <c r="N76" s="86"/>
      <c r="O76" s="72" t="str">
        <f>IF(ISBLANK(Tabla14[[#This Row],['# Solicitud]]), "Pendiente", "Devengado")</f>
        <v>Devengado</v>
      </c>
      <c r="P76" s="87" t="s">
        <v>1143</v>
      </c>
      <c r="Q76" s="47">
        <v>2025</v>
      </c>
    </row>
    <row r="77" spans="3:17" s="47" customFormat="1" ht="26" x14ac:dyDescent="0.3">
      <c r="C77" s="104">
        <v>788</v>
      </c>
      <c r="D77" s="124" t="s">
        <v>947</v>
      </c>
      <c r="E77" s="102" t="s">
        <v>206</v>
      </c>
      <c r="F77" s="102" t="s">
        <v>207</v>
      </c>
      <c r="G77" s="90" t="s">
        <v>208</v>
      </c>
      <c r="H77" s="82">
        <v>10500</v>
      </c>
      <c r="I77" s="83" t="str">
        <f t="shared" si="1"/>
        <v>2.03.01</v>
      </c>
      <c r="J77" s="84" t="s">
        <v>17</v>
      </c>
      <c r="K77" s="101" t="s">
        <v>832</v>
      </c>
      <c r="L77" s="97" t="s">
        <v>46</v>
      </c>
      <c r="M77" s="86"/>
      <c r="N77" s="86"/>
      <c r="O77" s="72" t="str">
        <f>IF(ISBLANK(Tabla14[[#This Row],['# Solicitud]]), "Pendiente", "Devengado")</f>
        <v>Pendiente</v>
      </c>
      <c r="P77" s="87" t="s">
        <v>1143</v>
      </c>
      <c r="Q77" s="47">
        <v>2025</v>
      </c>
    </row>
    <row r="78" spans="3:17" s="47" customFormat="1" ht="26" x14ac:dyDescent="0.3">
      <c r="C78" s="104">
        <v>788</v>
      </c>
      <c r="D78" s="124" t="s">
        <v>948</v>
      </c>
      <c r="E78" s="102" t="s">
        <v>210</v>
      </c>
      <c r="F78" s="102" t="s">
        <v>211</v>
      </c>
      <c r="G78" s="126" t="s">
        <v>212</v>
      </c>
      <c r="H78" s="82">
        <v>144200</v>
      </c>
      <c r="I78" s="83" t="str">
        <f t="shared" si="1"/>
        <v>2.03.01</v>
      </c>
      <c r="J78" s="84" t="s">
        <v>17</v>
      </c>
      <c r="K78" s="101" t="s">
        <v>832</v>
      </c>
      <c r="L78" s="97" t="s">
        <v>46</v>
      </c>
      <c r="M78" s="86" t="s">
        <v>931</v>
      </c>
      <c r="N78" s="86"/>
      <c r="O78" s="72" t="str">
        <f>IF(ISBLANK(Tabla14[[#This Row],['# Solicitud]]), "Pendiente", "Devengado")</f>
        <v>Devengado</v>
      </c>
      <c r="P78" s="87" t="s">
        <v>1143</v>
      </c>
      <c r="Q78" s="47">
        <v>2025</v>
      </c>
    </row>
    <row r="79" spans="3:17" s="47" customFormat="1" ht="26" x14ac:dyDescent="0.3">
      <c r="C79" s="104">
        <v>788</v>
      </c>
      <c r="D79" s="124" t="s">
        <v>949</v>
      </c>
      <c r="E79" s="102">
        <v>30102003</v>
      </c>
      <c r="F79" s="102" t="s">
        <v>214</v>
      </c>
      <c r="G79" s="126" t="s">
        <v>215</v>
      </c>
      <c r="H79" s="82">
        <v>99700</v>
      </c>
      <c r="I79" s="83" t="str">
        <f t="shared" si="1"/>
        <v>2.03.01</v>
      </c>
      <c r="J79" s="84" t="s">
        <v>17</v>
      </c>
      <c r="K79" s="101" t="s">
        <v>832</v>
      </c>
      <c r="L79" s="97" t="s">
        <v>46</v>
      </c>
      <c r="M79" s="86" t="s">
        <v>931</v>
      </c>
      <c r="N79" s="86"/>
      <c r="O79" s="72" t="str">
        <f>IF(ISBLANK(Tabla14[[#This Row],['# Solicitud]]), "Pendiente", "Devengado")</f>
        <v>Devengado</v>
      </c>
      <c r="P79" s="87" t="s">
        <v>1143</v>
      </c>
      <c r="Q79" s="47">
        <v>2025</v>
      </c>
    </row>
    <row r="80" spans="3:17" s="47" customFormat="1" ht="26" x14ac:dyDescent="0.3">
      <c r="C80" s="104">
        <v>788</v>
      </c>
      <c r="D80" s="124" t="s">
        <v>950</v>
      </c>
      <c r="E80" s="102" t="s">
        <v>210</v>
      </c>
      <c r="F80" s="102">
        <v>92299685</v>
      </c>
      <c r="G80" s="126" t="s">
        <v>218</v>
      </c>
      <c r="H80" s="82">
        <v>71600</v>
      </c>
      <c r="I80" s="83" t="str">
        <f t="shared" si="1"/>
        <v>2.03.01</v>
      </c>
      <c r="J80" s="84" t="s">
        <v>17</v>
      </c>
      <c r="K80" s="101" t="s">
        <v>832</v>
      </c>
      <c r="L80" s="97" t="s">
        <v>46</v>
      </c>
      <c r="M80" s="86" t="s">
        <v>931</v>
      </c>
      <c r="N80" s="86"/>
      <c r="O80" s="72" t="str">
        <f>IF(ISBLANK(Tabla14[[#This Row],['# Solicitud]]), "Pendiente", "Devengado")</f>
        <v>Devengado</v>
      </c>
      <c r="P80" s="87" t="s">
        <v>1143</v>
      </c>
      <c r="Q80" s="47">
        <v>2025</v>
      </c>
    </row>
    <row r="81" spans="3:17" s="47" customFormat="1" ht="26" x14ac:dyDescent="0.3">
      <c r="C81" s="104">
        <v>788</v>
      </c>
      <c r="D81" s="124" t="s">
        <v>951</v>
      </c>
      <c r="E81" s="102" t="s">
        <v>220</v>
      </c>
      <c r="F81" s="102" t="s">
        <v>221</v>
      </c>
      <c r="G81" s="126" t="s">
        <v>222</v>
      </c>
      <c r="H81" s="82">
        <v>40000</v>
      </c>
      <c r="I81" s="83" t="str">
        <f t="shared" si="1"/>
        <v>2.03.01</v>
      </c>
      <c r="J81" s="84" t="s">
        <v>17</v>
      </c>
      <c r="K81" s="101" t="s">
        <v>832</v>
      </c>
      <c r="L81" s="97" t="s">
        <v>46</v>
      </c>
      <c r="M81" s="86" t="s">
        <v>931</v>
      </c>
      <c r="N81" s="86"/>
      <c r="O81" s="72" t="str">
        <f>IF(ISBLANK(Tabla14[[#This Row],['# Solicitud]]), "Pendiente", "Devengado")</f>
        <v>Devengado</v>
      </c>
      <c r="P81" s="87" t="s">
        <v>1143</v>
      </c>
      <c r="Q81" s="47">
        <v>2025</v>
      </c>
    </row>
    <row r="82" spans="3:17" s="47" customFormat="1" ht="26" x14ac:dyDescent="0.3">
      <c r="C82" s="104">
        <v>788</v>
      </c>
      <c r="D82" s="124" t="s">
        <v>951</v>
      </c>
      <c r="E82" s="102" t="s">
        <v>224</v>
      </c>
      <c r="F82" s="102" t="s">
        <v>952</v>
      </c>
      <c r="G82" s="126" t="s">
        <v>953</v>
      </c>
      <c r="H82" s="82">
        <v>40000</v>
      </c>
      <c r="I82" s="83" t="str">
        <f t="shared" si="1"/>
        <v>2.03.01</v>
      </c>
      <c r="J82" s="84" t="s">
        <v>17</v>
      </c>
      <c r="K82" s="101" t="s">
        <v>832</v>
      </c>
      <c r="L82" s="97" t="s">
        <v>46</v>
      </c>
      <c r="M82" s="86" t="s">
        <v>931</v>
      </c>
      <c r="N82" s="86"/>
      <c r="O82" s="72" t="str">
        <f>IF(ISBLANK(Tabla14[[#This Row],['# Solicitud]]), "Pendiente", "Devengado")</f>
        <v>Devengado</v>
      </c>
      <c r="P82" s="87" t="s">
        <v>1143</v>
      </c>
      <c r="Q82" s="47">
        <v>2025</v>
      </c>
    </row>
    <row r="83" spans="3:17" s="47" customFormat="1" ht="26" x14ac:dyDescent="0.3">
      <c r="C83" s="104">
        <v>788</v>
      </c>
      <c r="D83" s="124" t="s">
        <v>954</v>
      </c>
      <c r="E83" s="102" t="s">
        <v>224</v>
      </c>
      <c r="F83" s="102" t="s">
        <v>225</v>
      </c>
      <c r="G83" s="126" t="s">
        <v>226</v>
      </c>
      <c r="H83" s="82">
        <v>475000</v>
      </c>
      <c r="I83" s="83" t="str">
        <f t="shared" si="1"/>
        <v>2.03.01</v>
      </c>
      <c r="J83" s="84" t="s">
        <v>17</v>
      </c>
      <c r="K83" s="101" t="s">
        <v>832</v>
      </c>
      <c r="L83" s="97" t="s">
        <v>46</v>
      </c>
      <c r="M83" s="86" t="s">
        <v>931</v>
      </c>
      <c r="N83" s="86"/>
      <c r="O83" s="72" t="str">
        <f>IF(ISBLANK(Tabla14[[#This Row],['# Solicitud]]), "Pendiente", "Devengado")</f>
        <v>Devengado</v>
      </c>
      <c r="P83" s="87" t="s">
        <v>1143</v>
      </c>
      <c r="Q83" s="47">
        <v>2025</v>
      </c>
    </row>
    <row r="84" spans="3:17" s="47" customFormat="1" ht="26" x14ac:dyDescent="0.3">
      <c r="C84" s="104">
        <v>788</v>
      </c>
      <c r="D84" s="124" t="s">
        <v>954</v>
      </c>
      <c r="E84" s="102" t="s">
        <v>224</v>
      </c>
      <c r="F84" s="102" t="s">
        <v>227</v>
      </c>
      <c r="G84" s="126" t="s">
        <v>228</v>
      </c>
      <c r="H84" s="82">
        <v>475000</v>
      </c>
      <c r="I84" s="83" t="str">
        <f t="shared" si="1"/>
        <v>2.03.01</v>
      </c>
      <c r="J84" s="84" t="s">
        <v>17</v>
      </c>
      <c r="K84" s="101" t="s">
        <v>832</v>
      </c>
      <c r="L84" s="97" t="s">
        <v>46</v>
      </c>
      <c r="M84" s="86" t="s">
        <v>931</v>
      </c>
      <c r="N84" s="86"/>
      <c r="O84" s="72" t="str">
        <f>IF(ISBLANK(Tabla14[[#This Row],['# Solicitud]]), "Pendiente", "Devengado")</f>
        <v>Devengado</v>
      </c>
      <c r="P84" s="87" t="s">
        <v>1143</v>
      </c>
      <c r="Q84" s="47">
        <v>2025</v>
      </c>
    </row>
    <row r="85" spans="3:17" s="47" customFormat="1" ht="26" x14ac:dyDescent="0.3">
      <c r="C85" s="104">
        <v>788</v>
      </c>
      <c r="D85" s="124" t="s">
        <v>954</v>
      </c>
      <c r="E85" s="102" t="s">
        <v>224</v>
      </c>
      <c r="F85" s="102" t="s">
        <v>229</v>
      </c>
      <c r="G85" s="126" t="s">
        <v>230</v>
      </c>
      <c r="H85" s="82">
        <v>7055</v>
      </c>
      <c r="I85" s="83" t="str">
        <f t="shared" si="1"/>
        <v>2.03.01</v>
      </c>
      <c r="J85" s="84" t="s">
        <v>17</v>
      </c>
      <c r="K85" s="101" t="s">
        <v>832</v>
      </c>
      <c r="L85" s="97" t="s">
        <v>46</v>
      </c>
      <c r="M85" s="86" t="s">
        <v>931</v>
      </c>
      <c r="N85" s="86"/>
      <c r="O85" s="72" t="str">
        <f>IF(ISBLANK(Tabla14[[#This Row],['# Solicitud]]), "Pendiente", "Devengado")</f>
        <v>Devengado</v>
      </c>
      <c r="P85" s="87" t="s">
        <v>1143</v>
      </c>
      <c r="Q85" s="47">
        <v>2025</v>
      </c>
    </row>
    <row r="86" spans="3:17" s="47" customFormat="1" ht="26" x14ac:dyDescent="0.3">
      <c r="C86" s="104">
        <v>788</v>
      </c>
      <c r="D86" s="124" t="s">
        <v>955</v>
      </c>
      <c r="E86" s="102" t="s">
        <v>232</v>
      </c>
      <c r="F86" s="102" t="s">
        <v>233</v>
      </c>
      <c r="G86" s="126" t="s">
        <v>234</v>
      </c>
      <c r="H86" s="82">
        <v>17500</v>
      </c>
      <c r="I86" s="83" t="str">
        <f t="shared" si="1"/>
        <v>2.03.01</v>
      </c>
      <c r="J86" s="84" t="s">
        <v>17</v>
      </c>
      <c r="K86" s="101" t="s">
        <v>832</v>
      </c>
      <c r="L86" s="97" t="s">
        <v>46</v>
      </c>
      <c r="M86" s="86" t="s">
        <v>931</v>
      </c>
      <c r="N86" s="86"/>
      <c r="O86" s="72" t="str">
        <f>IF(ISBLANK(Tabla14[[#This Row],['# Solicitud]]), "Pendiente", "Devengado")</f>
        <v>Devengado</v>
      </c>
      <c r="P86" s="87" t="s">
        <v>1143</v>
      </c>
      <c r="Q86" s="47">
        <v>2025</v>
      </c>
    </row>
    <row r="87" spans="3:17" s="47" customFormat="1" ht="26" x14ac:dyDescent="0.3">
      <c r="C87" s="104">
        <v>788</v>
      </c>
      <c r="D87" s="124" t="s">
        <v>955</v>
      </c>
      <c r="E87" s="102" t="s">
        <v>232</v>
      </c>
      <c r="F87" s="102" t="s">
        <v>235</v>
      </c>
      <c r="G87" s="126" t="s">
        <v>236</v>
      </c>
      <c r="H87" s="82">
        <v>28000</v>
      </c>
      <c r="I87" s="83" t="str">
        <f t="shared" si="1"/>
        <v>2.03.01</v>
      </c>
      <c r="J87" s="84" t="s">
        <v>17</v>
      </c>
      <c r="K87" s="101" t="s">
        <v>832</v>
      </c>
      <c r="L87" s="97" t="s">
        <v>46</v>
      </c>
      <c r="M87" s="86" t="s">
        <v>931</v>
      </c>
      <c r="N87" s="86"/>
      <c r="O87" s="72" t="str">
        <f>IF(ISBLANK(Tabla14[[#This Row],['# Solicitud]]), "Pendiente", "Devengado")</f>
        <v>Devengado</v>
      </c>
      <c r="P87" s="87" t="s">
        <v>1143</v>
      </c>
      <c r="Q87" s="47">
        <v>2025</v>
      </c>
    </row>
    <row r="88" spans="3:17" s="47" customFormat="1" ht="26" x14ac:dyDescent="0.3">
      <c r="C88" s="104">
        <v>788</v>
      </c>
      <c r="D88" s="124" t="s">
        <v>956</v>
      </c>
      <c r="E88" s="102" t="s">
        <v>957</v>
      </c>
      <c r="F88" s="102" t="s">
        <v>958</v>
      </c>
      <c r="G88" s="126" t="s">
        <v>959</v>
      </c>
      <c r="H88" s="82">
        <v>106600</v>
      </c>
      <c r="I88" s="83" t="str">
        <f t="shared" si="1"/>
        <v>2.03.01</v>
      </c>
      <c r="J88" s="84" t="s">
        <v>17</v>
      </c>
      <c r="K88" s="101" t="s">
        <v>832</v>
      </c>
      <c r="L88" s="97" t="s">
        <v>46</v>
      </c>
      <c r="M88" s="86" t="s">
        <v>931</v>
      </c>
      <c r="N88" s="86"/>
      <c r="O88" s="72" t="str">
        <f>IF(ISBLANK(Tabla14[[#This Row],['# Solicitud]]), "Pendiente", "Devengado")</f>
        <v>Devengado</v>
      </c>
      <c r="P88" s="87" t="s">
        <v>1143</v>
      </c>
      <c r="Q88" s="47">
        <v>2025</v>
      </c>
    </row>
    <row r="89" spans="3:17" s="47" customFormat="1" ht="52" x14ac:dyDescent="0.3">
      <c r="C89" s="104">
        <v>788</v>
      </c>
      <c r="D89" s="124" t="s">
        <v>960</v>
      </c>
      <c r="E89" s="102" t="s">
        <v>961</v>
      </c>
      <c r="F89" s="102" t="s">
        <v>962</v>
      </c>
      <c r="G89" s="126" t="s">
        <v>963</v>
      </c>
      <c r="H89" s="82">
        <v>839649.28000000026</v>
      </c>
      <c r="I89" s="83" t="str">
        <f t="shared" si="1"/>
        <v>2.03.01</v>
      </c>
      <c r="J89" s="84" t="s">
        <v>17</v>
      </c>
      <c r="K89" s="101" t="s">
        <v>832</v>
      </c>
      <c r="L89" s="97" t="s">
        <v>46</v>
      </c>
      <c r="M89" s="86" t="s">
        <v>964</v>
      </c>
      <c r="N89" s="86"/>
      <c r="O89" s="72" t="str">
        <f>IF(ISBLANK(Tabla14[[#This Row],['# Solicitud]]), "Pendiente", "Devengado")</f>
        <v>Devengado</v>
      </c>
      <c r="P89" s="87" t="s">
        <v>1143</v>
      </c>
      <c r="Q89" s="47">
        <v>2025</v>
      </c>
    </row>
    <row r="90" spans="3:17" s="47" customFormat="1" ht="39" x14ac:dyDescent="0.3">
      <c r="C90" s="104">
        <v>788</v>
      </c>
      <c r="D90" s="97" t="s">
        <v>965</v>
      </c>
      <c r="E90" s="102" t="s">
        <v>238</v>
      </c>
      <c r="F90" s="102" t="s">
        <v>239</v>
      </c>
      <c r="G90" s="92" t="s">
        <v>240</v>
      </c>
      <c r="H90" s="82">
        <v>87000</v>
      </c>
      <c r="I90" s="83" t="str">
        <f t="shared" si="1"/>
        <v>2.03.02</v>
      </c>
      <c r="J90" s="84" t="s">
        <v>17</v>
      </c>
      <c r="K90" s="101" t="s">
        <v>822</v>
      </c>
      <c r="L90" s="97" t="s">
        <v>46</v>
      </c>
      <c r="M90" s="86"/>
      <c r="N90" s="86"/>
      <c r="O90" s="72" t="str">
        <f>IF(ISBLANK(Tabla14[[#This Row],['# Solicitud]]), "Pendiente", "Devengado")</f>
        <v>Pendiente</v>
      </c>
      <c r="P90" s="87" t="s">
        <v>1144</v>
      </c>
      <c r="Q90" s="47">
        <v>2025</v>
      </c>
    </row>
    <row r="91" spans="3:17" s="47" customFormat="1" ht="39" x14ac:dyDescent="0.3">
      <c r="C91" s="104">
        <v>788</v>
      </c>
      <c r="D91" s="97" t="s">
        <v>966</v>
      </c>
      <c r="E91" s="102">
        <v>31201602</v>
      </c>
      <c r="F91" s="102" t="s">
        <v>967</v>
      </c>
      <c r="G91" s="92" t="s">
        <v>244</v>
      </c>
      <c r="H91" s="82">
        <v>63480</v>
      </c>
      <c r="I91" s="83" t="str">
        <f t="shared" si="1"/>
        <v>2.03.02</v>
      </c>
      <c r="J91" s="84" t="s">
        <v>17</v>
      </c>
      <c r="K91" s="101" t="s">
        <v>822</v>
      </c>
      <c r="L91" s="97" t="s">
        <v>46</v>
      </c>
      <c r="M91" s="86"/>
      <c r="N91" s="86"/>
      <c r="O91" s="72" t="str">
        <f>IF(ISBLANK(Tabla14[[#This Row],['# Solicitud]]), "Pendiente", "Devengado")</f>
        <v>Pendiente</v>
      </c>
      <c r="P91" s="87" t="s">
        <v>1144</v>
      </c>
      <c r="Q91" s="47">
        <v>2025</v>
      </c>
    </row>
    <row r="92" spans="3:17" s="47" customFormat="1" ht="13" x14ac:dyDescent="0.3">
      <c r="C92" s="104">
        <v>788</v>
      </c>
      <c r="D92" s="127" t="s">
        <v>968</v>
      </c>
      <c r="E92" s="102" t="s">
        <v>246</v>
      </c>
      <c r="F92" s="102" t="s">
        <v>247</v>
      </c>
      <c r="G92" s="92" t="s">
        <v>248</v>
      </c>
      <c r="H92" s="82">
        <v>91200</v>
      </c>
      <c r="I92" s="83" t="str">
        <f t="shared" si="1"/>
        <v>2.03.02</v>
      </c>
      <c r="J92" s="84" t="s">
        <v>17</v>
      </c>
      <c r="K92" s="101" t="s">
        <v>822</v>
      </c>
      <c r="L92" s="97" t="s">
        <v>46</v>
      </c>
      <c r="M92" s="86"/>
      <c r="N92" s="86"/>
      <c r="O92" s="72" t="str">
        <f>IF(ISBLANK(Tabla14[[#This Row],['# Solicitud]]), "Pendiente", "Devengado")</f>
        <v>Pendiente</v>
      </c>
      <c r="P92" s="87" t="s">
        <v>1144</v>
      </c>
      <c r="Q92" s="47">
        <v>2025</v>
      </c>
    </row>
    <row r="93" spans="3:17" s="47" customFormat="1" ht="26" x14ac:dyDescent="0.3">
      <c r="C93" s="104">
        <v>788</v>
      </c>
      <c r="D93" s="97" t="s">
        <v>969</v>
      </c>
      <c r="E93" s="102" t="s">
        <v>970</v>
      </c>
      <c r="F93" s="102" t="s">
        <v>971</v>
      </c>
      <c r="G93" s="92" t="s">
        <v>972</v>
      </c>
      <c r="H93" s="82">
        <v>22000</v>
      </c>
      <c r="I93" s="83" t="str">
        <f t="shared" si="1"/>
        <v>2.03.02</v>
      </c>
      <c r="J93" s="84" t="s">
        <v>17</v>
      </c>
      <c r="K93" s="101" t="s">
        <v>822</v>
      </c>
      <c r="L93" s="97" t="s">
        <v>46</v>
      </c>
      <c r="M93" s="86"/>
      <c r="N93" s="86"/>
      <c r="O93" s="72" t="str">
        <f>IF(ISBLANK(Tabla14[[#This Row],['# Solicitud]]), "Pendiente", "Devengado")</f>
        <v>Pendiente</v>
      </c>
      <c r="P93" s="87" t="s">
        <v>1144</v>
      </c>
      <c r="Q93" s="47">
        <v>2025</v>
      </c>
    </row>
    <row r="94" spans="3:17" s="47" customFormat="1" ht="13" x14ac:dyDescent="0.3">
      <c r="C94" s="104">
        <v>788</v>
      </c>
      <c r="D94" s="97" t="s">
        <v>973</v>
      </c>
      <c r="E94" s="102" t="s">
        <v>250</v>
      </c>
      <c r="F94" s="102" t="s">
        <v>251</v>
      </c>
      <c r="G94" s="92" t="s">
        <v>252</v>
      </c>
      <c r="H94" s="82">
        <v>48900</v>
      </c>
      <c r="I94" s="83" t="str">
        <f t="shared" si="1"/>
        <v>2.03.02</v>
      </c>
      <c r="J94" s="84" t="s">
        <v>17</v>
      </c>
      <c r="K94" s="101" t="s">
        <v>822</v>
      </c>
      <c r="L94" s="97" t="s">
        <v>46</v>
      </c>
      <c r="M94" s="86"/>
      <c r="N94" s="86"/>
      <c r="O94" s="72" t="str">
        <f>IF(ISBLANK(Tabla14[[#This Row],['# Solicitud]]), "Pendiente", "Devengado")</f>
        <v>Pendiente</v>
      </c>
      <c r="P94" s="87" t="s">
        <v>1144</v>
      </c>
      <c r="Q94" s="47">
        <v>2025</v>
      </c>
    </row>
    <row r="95" spans="3:17" s="47" customFormat="1" ht="13" x14ac:dyDescent="0.3">
      <c r="C95" s="104">
        <v>788</v>
      </c>
      <c r="D95" s="97" t="s">
        <v>973</v>
      </c>
      <c r="E95" s="102" t="s">
        <v>250</v>
      </c>
      <c r="F95" s="102" t="s">
        <v>253</v>
      </c>
      <c r="G95" s="92" t="s">
        <v>254</v>
      </c>
      <c r="H95" s="82">
        <v>87920</v>
      </c>
      <c r="I95" s="83" t="str">
        <f t="shared" ref="I95:I158" si="2">TEXT(LEFT(D95, 5), "0\.00\.00")</f>
        <v>2.03.02</v>
      </c>
      <c r="J95" s="84" t="s">
        <v>17</v>
      </c>
      <c r="K95" s="101" t="s">
        <v>822</v>
      </c>
      <c r="L95" s="97" t="s">
        <v>46</v>
      </c>
      <c r="M95" s="86"/>
      <c r="N95" s="86"/>
      <c r="O95" s="72" t="str">
        <f>IF(ISBLANK(Tabla14[[#This Row],['# Solicitud]]), "Pendiente", "Devengado")</f>
        <v>Pendiente</v>
      </c>
      <c r="P95" s="87" t="s">
        <v>1144</v>
      </c>
      <c r="Q95" s="47">
        <v>2025</v>
      </c>
    </row>
    <row r="96" spans="3:17" s="47" customFormat="1" ht="13" x14ac:dyDescent="0.3">
      <c r="C96" s="99">
        <v>788</v>
      </c>
      <c r="D96" s="100" t="s">
        <v>974</v>
      </c>
      <c r="E96" s="102" t="s">
        <v>975</v>
      </c>
      <c r="F96" s="102" t="s">
        <v>976</v>
      </c>
      <c r="G96" s="92" t="s">
        <v>977</v>
      </c>
      <c r="H96" s="82">
        <v>24000</v>
      </c>
      <c r="I96" s="83" t="str">
        <f t="shared" si="2"/>
        <v>2.03.03</v>
      </c>
      <c r="J96" s="84" t="s">
        <v>17</v>
      </c>
      <c r="K96" s="101" t="s">
        <v>822</v>
      </c>
      <c r="L96" s="97" t="s">
        <v>46</v>
      </c>
      <c r="M96" s="86"/>
      <c r="N96" s="86"/>
      <c r="O96" s="72" t="str">
        <f>IF(ISBLANK(Tabla14[[#This Row],['# Solicitud]]), "Pendiente", "Devengado")</f>
        <v>Pendiente</v>
      </c>
      <c r="P96" s="87" t="s">
        <v>1144</v>
      </c>
      <c r="Q96" s="47">
        <v>2025</v>
      </c>
    </row>
    <row r="97" spans="2:17" s="47" customFormat="1" ht="13" x14ac:dyDescent="0.3">
      <c r="C97" s="99">
        <v>788</v>
      </c>
      <c r="D97" s="97" t="s">
        <v>978</v>
      </c>
      <c r="E97" s="102" t="s">
        <v>979</v>
      </c>
      <c r="F97" s="102" t="s">
        <v>980</v>
      </c>
      <c r="G97" s="90" t="s">
        <v>981</v>
      </c>
      <c r="H97" s="82">
        <v>96000</v>
      </c>
      <c r="I97" s="83" t="str">
        <f t="shared" si="2"/>
        <v>2.03.03</v>
      </c>
      <c r="J97" s="84" t="s">
        <v>17</v>
      </c>
      <c r="K97" s="101" t="s">
        <v>822</v>
      </c>
      <c r="L97" s="97" t="s">
        <v>46</v>
      </c>
      <c r="M97" s="86"/>
      <c r="N97" s="86"/>
      <c r="O97" s="72" t="str">
        <f>IF(ISBLANK(Tabla14[[#This Row],['# Solicitud]]), "Pendiente", "Devengado")</f>
        <v>Pendiente</v>
      </c>
      <c r="P97" s="87" t="s">
        <v>1144</v>
      </c>
      <c r="Q97" s="47">
        <v>2025</v>
      </c>
    </row>
    <row r="98" spans="2:17" s="47" customFormat="1" ht="13" x14ac:dyDescent="0.3">
      <c r="C98" s="99">
        <v>788</v>
      </c>
      <c r="D98" s="97" t="s">
        <v>978</v>
      </c>
      <c r="E98" s="102" t="s">
        <v>979</v>
      </c>
      <c r="F98" s="102" t="s">
        <v>982</v>
      </c>
      <c r="G98" s="90" t="s">
        <v>983</v>
      </c>
      <c r="H98" s="82">
        <v>180000</v>
      </c>
      <c r="I98" s="83" t="str">
        <f t="shared" si="2"/>
        <v>2.03.03</v>
      </c>
      <c r="J98" s="84" t="s">
        <v>17</v>
      </c>
      <c r="K98" s="101" t="s">
        <v>822</v>
      </c>
      <c r="L98" s="97" t="s">
        <v>46</v>
      </c>
      <c r="M98" s="86"/>
      <c r="N98" s="86"/>
      <c r="O98" s="72" t="str">
        <f>IF(ISBLANK(Tabla14[[#This Row],['# Solicitud]]), "Pendiente", "Devengado")</f>
        <v>Pendiente</v>
      </c>
      <c r="P98" s="87" t="s">
        <v>1144</v>
      </c>
      <c r="Q98" s="47">
        <v>2025</v>
      </c>
    </row>
    <row r="99" spans="2:17" s="47" customFormat="1" ht="104" x14ac:dyDescent="0.3">
      <c r="B99" s="51"/>
      <c r="C99" s="128">
        <v>788</v>
      </c>
      <c r="D99" s="129" t="s">
        <v>255</v>
      </c>
      <c r="E99" s="102">
        <v>39111544</v>
      </c>
      <c r="F99" s="122">
        <v>92188157</v>
      </c>
      <c r="G99" s="130" t="s">
        <v>984</v>
      </c>
      <c r="H99" s="82">
        <v>766933.44</v>
      </c>
      <c r="I99" s="83" t="str">
        <f t="shared" si="2"/>
        <v>2.03.04</v>
      </c>
      <c r="J99" s="84" t="s">
        <v>17</v>
      </c>
      <c r="K99" s="131" t="s">
        <v>1134</v>
      </c>
      <c r="L99" s="97" t="s">
        <v>46</v>
      </c>
      <c r="M99" s="86" t="s">
        <v>985</v>
      </c>
      <c r="N99" s="86"/>
      <c r="O99" s="72" t="str">
        <f>IF(ISBLANK(Tabla14[[#This Row],['# Solicitud]]), "Pendiente", "Devengado")</f>
        <v>Devengado</v>
      </c>
      <c r="P99" s="87" t="s">
        <v>1146</v>
      </c>
      <c r="Q99" s="47">
        <v>2025</v>
      </c>
    </row>
    <row r="100" spans="2:17" s="47" customFormat="1" ht="13" x14ac:dyDescent="0.3">
      <c r="C100" s="78">
        <v>788</v>
      </c>
      <c r="D100" s="105" t="s">
        <v>986</v>
      </c>
      <c r="E100" s="102" t="s">
        <v>287</v>
      </c>
      <c r="F100" s="102" t="s">
        <v>288</v>
      </c>
      <c r="G100" s="90" t="s">
        <v>289</v>
      </c>
      <c r="H100" s="82">
        <v>40050</v>
      </c>
      <c r="I100" s="83" t="str">
        <f t="shared" si="2"/>
        <v>2.03.06</v>
      </c>
      <c r="J100" s="84" t="s">
        <v>17</v>
      </c>
      <c r="K100" s="101" t="s">
        <v>822</v>
      </c>
      <c r="L100" s="97" t="s">
        <v>46</v>
      </c>
      <c r="M100" s="86"/>
      <c r="N100" s="86"/>
      <c r="O100" s="72" t="str">
        <f>IF(ISBLANK(Tabla14[[#This Row],['# Solicitud]]), "Pendiente", "Devengado")</f>
        <v>Pendiente</v>
      </c>
      <c r="P100" s="87" t="s">
        <v>1144</v>
      </c>
      <c r="Q100" s="47">
        <v>2025</v>
      </c>
    </row>
    <row r="101" spans="2:17" s="47" customFormat="1" ht="13" x14ac:dyDescent="0.3">
      <c r="C101" s="78">
        <v>788</v>
      </c>
      <c r="D101" s="105" t="s">
        <v>986</v>
      </c>
      <c r="E101" s="102" t="s">
        <v>287</v>
      </c>
      <c r="F101" s="102" t="s">
        <v>290</v>
      </c>
      <c r="G101" s="90" t="s">
        <v>291</v>
      </c>
      <c r="H101" s="82">
        <v>33500</v>
      </c>
      <c r="I101" s="83" t="str">
        <f t="shared" si="2"/>
        <v>2.03.06</v>
      </c>
      <c r="J101" s="84" t="s">
        <v>17</v>
      </c>
      <c r="K101" s="101" t="s">
        <v>822</v>
      </c>
      <c r="L101" s="97" t="s">
        <v>46</v>
      </c>
      <c r="M101" s="86"/>
      <c r="N101" s="86"/>
      <c r="O101" s="72" t="str">
        <f>IF(ISBLANK(Tabla14[[#This Row],['# Solicitud]]), "Pendiente", "Devengado")</f>
        <v>Pendiente</v>
      </c>
      <c r="P101" s="87" t="s">
        <v>1144</v>
      </c>
      <c r="Q101" s="47">
        <v>2025</v>
      </c>
    </row>
    <row r="102" spans="2:17" s="47" customFormat="1" ht="26" x14ac:dyDescent="0.3">
      <c r="C102" s="78">
        <v>788</v>
      </c>
      <c r="D102" s="105" t="s">
        <v>987</v>
      </c>
      <c r="E102" s="102" t="s">
        <v>232</v>
      </c>
      <c r="F102" s="102" t="s">
        <v>293</v>
      </c>
      <c r="G102" s="90" t="s">
        <v>294</v>
      </c>
      <c r="H102" s="82">
        <v>11000</v>
      </c>
      <c r="I102" s="83" t="str">
        <f t="shared" si="2"/>
        <v>2.03.06</v>
      </c>
      <c r="J102" s="84" t="s">
        <v>17</v>
      </c>
      <c r="K102" s="101" t="s">
        <v>822</v>
      </c>
      <c r="L102" s="97" t="s">
        <v>46</v>
      </c>
      <c r="M102" s="86"/>
      <c r="N102" s="86"/>
      <c r="O102" s="72" t="str">
        <f>IF(ISBLANK(Tabla14[[#This Row],['# Solicitud]]), "Pendiente", "Devengado")</f>
        <v>Pendiente</v>
      </c>
      <c r="P102" s="87" t="s">
        <v>1144</v>
      </c>
      <c r="Q102" s="47">
        <v>2025</v>
      </c>
    </row>
    <row r="103" spans="2:17" s="47" customFormat="1" ht="26" x14ac:dyDescent="0.3">
      <c r="C103" s="78">
        <v>788</v>
      </c>
      <c r="D103" s="105" t="s">
        <v>987</v>
      </c>
      <c r="E103" s="102" t="s">
        <v>232</v>
      </c>
      <c r="F103" s="102" t="s">
        <v>295</v>
      </c>
      <c r="G103" s="90" t="s">
        <v>296</v>
      </c>
      <c r="H103" s="82">
        <v>12000</v>
      </c>
      <c r="I103" s="83" t="str">
        <f t="shared" si="2"/>
        <v>2.03.06</v>
      </c>
      <c r="J103" s="84" t="s">
        <v>17</v>
      </c>
      <c r="K103" s="101" t="s">
        <v>822</v>
      </c>
      <c r="L103" s="97" t="s">
        <v>46</v>
      </c>
      <c r="M103" s="86"/>
      <c r="N103" s="86"/>
      <c r="O103" s="72" t="str">
        <f>IF(ISBLANK(Tabla14[[#This Row],['# Solicitud]]), "Pendiente", "Devengado")</f>
        <v>Pendiente</v>
      </c>
      <c r="P103" s="87" t="s">
        <v>1144</v>
      </c>
      <c r="Q103" s="47">
        <v>2025</v>
      </c>
    </row>
    <row r="104" spans="2:17" s="47" customFormat="1" ht="13" x14ac:dyDescent="0.3">
      <c r="C104" s="78">
        <v>788</v>
      </c>
      <c r="D104" s="105" t="s">
        <v>987</v>
      </c>
      <c r="E104" s="102" t="s">
        <v>232</v>
      </c>
      <c r="F104" s="102" t="s">
        <v>297</v>
      </c>
      <c r="G104" s="90" t="s">
        <v>298</v>
      </c>
      <c r="H104" s="82">
        <v>6000</v>
      </c>
      <c r="I104" s="83" t="str">
        <f t="shared" si="2"/>
        <v>2.03.06</v>
      </c>
      <c r="J104" s="84" t="s">
        <v>17</v>
      </c>
      <c r="K104" s="101" t="s">
        <v>822</v>
      </c>
      <c r="L104" s="97" t="s">
        <v>46</v>
      </c>
      <c r="M104" s="86"/>
      <c r="N104" s="86"/>
      <c r="O104" s="72" t="str">
        <f>IF(ISBLANK(Tabla14[[#This Row],['# Solicitud]]), "Pendiente", "Devengado")</f>
        <v>Pendiente</v>
      </c>
      <c r="P104" s="87" t="s">
        <v>1144</v>
      </c>
      <c r="Q104" s="47">
        <v>2025</v>
      </c>
    </row>
    <row r="105" spans="2:17" s="47" customFormat="1" ht="13" x14ac:dyDescent="0.3">
      <c r="C105" s="78">
        <v>788</v>
      </c>
      <c r="D105" s="105" t="s">
        <v>987</v>
      </c>
      <c r="E105" s="102" t="s">
        <v>299</v>
      </c>
      <c r="F105" s="102" t="s">
        <v>300</v>
      </c>
      <c r="G105" s="90" t="s">
        <v>301</v>
      </c>
      <c r="H105" s="82">
        <v>13600</v>
      </c>
      <c r="I105" s="83" t="str">
        <f t="shared" si="2"/>
        <v>2.03.06</v>
      </c>
      <c r="J105" s="84" t="s">
        <v>17</v>
      </c>
      <c r="K105" s="101" t="s">
        <v>822</v>
      </c>
      <c r="L105" s="97" t="s">
        <v>46</v>
      </c>
      <c r="M105" s="86"/>
      <c r="N105" s="86"/>
      <c r="O105" s="72" t="str">
        <f>IF(ISBLANK(Tabla14[[#This Row],['# Solicitud]]), "Pendiente", "Devengado")</f>
        <v>Pendiente</v>
      </c>
      <c r="P105" s="87" t="s">
        <v>1144</v>
      </c>
      <c r="Q105" s="47">
        <v>2025</v>
      </c>
    </row>
    <row r="106" spans="2:17" s="47" customFormat="1" ht="13" x14ac:dyDescent="0.3">
      <c r="C106" s="78">
        <v>788</v>
      </c>
      <c r="D106" s="105" t="s">
        <v>987</v>
      </c>
      <c r="E106" s="102" t="s">
        <v>232</v>
      </c>
      <c r="F106" s="102" t="s">
        <v>302</v>
      </c>
      <c r="G106" s="90" t="s">
        <v>303</v>
      </c>
      <c r="H106" s="82">
        <v>8500</v>
      </c>
      <c r="I106" s="83" t="str">
        <f t="shared" si="2"/>
        <v>2.03.06</v>
      </c>
      <c r="J106" s="84" t="s">
        <v>17</v>
      </c>
      <c r="K106" s="101" t="s">
        <v>822</v>
      </c>
      <c r="L106" s="97" t="s">
        <v>46</v>
      </c>
      <c r="M106" s="86"/>
      <c r="N106" s="86"/>
      <c r="O106" s="72" t="str">
        <f>IF(ISBLANK(Tabla14[[#This Row],['# Solicitud]]), "Pendiente", "Devengado")</f>
        <v>Pendiente</v>
      </c>
      <c r="P106" s="87" t="s">
        <v>1144</v>
      </c>
      <c r="Q106" s="47">
        <v>2025</v>
      </c>
    </row>
    <row r="107" spans="2:17" s="47" customFormat="1" ht="26" x14ac:dyDescent="0.3">
      <c r="C107" s="78">
        <v>788</v>
      </c>
      <c r="D107" s="105" t="s">
        <v>988</v>
      </c>
      <c r="E107" s="102" t="s">
        <v>170</v>
      </c>
      <c r="F107" s="102" t="s">
        <v>305</v>
      </c>
      <c r="G107" s="90" t="s">
        <v>306</v>
      </c>
      <c r="H107" s="82">
        <v>48000</v>
      </c>
      <c r="I107" s="83" t="str">
        <f t="shared" si="2"/>
        <v>2.03.06</v>
      </c>
      <c r="J107" s="84" t="s">
        <v>17</v>
      </c>
      <c r="K107" s="132" t="s">
        <v>822</v>
      </c>
      <c r="L107" s="97" t="s">
        <v>46</v>
      </c>
      <c r="M107" s="86"/>
      <c r="N107" s="86"/>
      <c r="O107" s="72" t="str">
        <f>IF(ISBLANK(Tabla14[[#This Row],['# Solicitud]]), "Pendiente", "Devengado")</f>
        <v>Pendiente</v>
      </c>
      <c r="P107" s="87" t="s">
        <v>1144</v>
      </c>
      <c r="Q107" s="47">
        <v>2025</v>
      </c>
    </row>
    <row r="108" spans="2:17" s="47" customFormat="1" ht="26" x14ac:dyDescent="0.3">
      <c r="C108" s="78">
        <v>788</v>
      </c>
      <c r="D108" s="105" t="s">
        <v>988</v>
      </c>
      <c r="E108" s="102" t="s">
        <v>170</v>
      </c>
      <c r="F108" s="102" t="s">
        <v>989</v>
      </c>
      <c r="G108" s="90" t="s">
        <v>990</v>
      </c>
      <c r="H108" s="82">
        <v>10920</v>
      </c>
      <c r="I108" s="83" t="str">
        <f t="shared" si="2"/>
        <v>2.03.06</v>
      </c>
      <c r="J108" s="84" t="s">
        <v>17</v>
      </c>
      <c r="K108" s="101" t="s">
        <v>822</v>
      </c>
      <c r="L108" s="97" t="s">
        <v>46</v>
      </c>
      <c r="M108" s="86"/>
      <c r="N108" s="86"/>
      <c r="O108" s="72" t="str">
        <f>IF(ISBLANK(Tabla14[[#This Row],['# Solicitud]]), "Pendiente", "Devengado")</f>
        <v>Pendiente</v>
      </c>
      <c r="P108" s="87" t="s">
        <v>1144</v>
      </c>
      <c r="Q108" s="47">
        <v>2025</v>
      </c>
    </row>
    <row r="109" spans="2:17" s="47" customFormat="1" ht="13" x14ac:dyDescent="0.3">
      <c r="C109" s="78">
        <v>788</v>
      </c>
      <c r="D109" s="105" t="s">
        <v>991</v>
      </c>
      <c r="E109" s="102" t="s">
        <v>177</v>
      </c>
      <c r="F109" s="102" t="s">
        <v>309</v>
      </c>
      <c r="G109" s="90" t="s">
        <v>310</v>
      </c>
      <c r="H109" s="82">
        <v>20430</v>
      </c>
      <c r="I109" s="83" t="str">
        <f t="shared" si="2"/>
        <v>2.03.06</v>
      </c>
      <c r="J109" s="84" t="s">
        <v>17</v>
      </c>
      <c r="K109" s="101" t="s">
        <v>822</v>
      </c>
      <c r="L109" s="97" t="s">
        <v>46</v>
      </c>
      <c r="M109" s="86"/>
      <c r="N109" s="86"/>
      <c r="O109" s="72" t="str">
        <f>IF(ISBLANK(Tabla14[[#This Row],['# Solicitud]]), "Pendiente", "Devengado")</f>
        <v>Pendiente</v>
      </c>
      <c r="P109" s="87" t="s">
        <v>1144</v>
      </c>
      <c r="Q109" s="47">
        <v>2025</v>
      </c>
    </row>
    <row r="110" spans="2:17" s="47" customFormat="1" ht="17.25" customHeight="1" x14ac:dyDescent="0.3">
      <c r="C110" s="78">
        <v>788</v>
      </c>
      <c r="D110" s="105" t="s">
        <v>992</v>
      </c>
      <c r="E110" s="102" t="s">
        <v>312</v>
      </c>
      <c r="F110" s="102" t="s">
        <v>313</v>
      </c>
      <c r="G110" s="90" t="s">
        <v>314</v>
      </c>
      <c r="H110" s="82">
        <v>48000</v>
      </c>
      <c r="I110" s="83" t="str">
        <f t="shared" si="2"/>
        <v>2.03.06</v>
      </c>
      <c r="J110" s="84" t="s">
        <v>17</v>
      </c>
      <c r="K110" s="101" t="s">
        <v>822</v>
      </c>
      <c r="L110" s="97" t="s">
        <v>46</v>
      </c>
      <c r="M110" s="86"/>
      <c r="N110" s="86"/>
      <c r="O110" s="72" t="str">
        <f>IF(ISBLANK(Tabla14[[#This Row],['# Solicitud]]), "Pendiente", "Devengado")</f>
        <v>Pendiente</v>
      </c>
      <c r="P110" s="87" t="s">
        <v>1144</v>
      </c>
      <c r="Q110" s="47">
        <v>2025</v>
      </c>
    </row>
    <row r="111" spans="2:17" s="47" customFormat="1" ht="22" customHeight="1" x14ac:dyDescent="0.3">
      <c r="C111" s="78">
        <v>788</v>
      </c>
      <c r="D111" s="105" t="s">
        <v>993</v>
      </c>
      <c r="E111" s="102" t="s">
        <v>177</v>
      </c>
      <c r="F111" s="102" t="s">
        <v>309</v>
      </c>
      <c r="G111" s="90" t="s">
        <v>316</v>
      </c>
      <c r="H111" s="82">
        <v>28000</v>
      </c>
      <c r="I111" s="83" t="str">
        <f t="shared" si="2"/>
        <v>2.03.06</v>
      </c>
      <c r="J111" s="84" t="s">
        <v>17</v>
      </c>
      <c r="K111" s="101" t="s">
        <v>822</v>
      </c>
      <c r="L111" s="97" t="s">
        <v>46</v>
      </c>
      <c r="M111" s="86"/>
      <c r="N111" s="86"/>
      <c r="O111" s="72" t="str">
        <f>IF(ISBLANK(Tabla14[[#This Row],['# Solicitud]]), "Pendiente", "Devengado")</f>
        <v>Pendiente</v>
      </c>
      <c r="P111" s="87" t="s">
        <v>1144</v>
      </c>
      <c r="Q111" s="47">
        <v>2025</v>
      </c>
    </row>
    <row r="112" spans="2:17" s="47" customFormat="1" ht="91" x14ac:dyDescent="0.3">
      <c r="C112" s="78">
        <v>788</v>
      </c>
      <c r="D112" s="100" t="s">
        <v>994</v>
      </c>
      <c r="E112" s="102" t="s">
        <v>339</v>
      </c>
      <c r="F112" s="102" t="s">
        <v>340</v>
      </c>
      <c r="G112" s="90" t="s">
        <v>995</v>
      </c>
      <c r="H112" s="82">
        <v>1198000</v>
      </c>
      <c r="I112" s="83" t="str">
        <f t="shared" si="2"/>
        <v>2.03.99</v>
      </c>
      <c r="J112" s="84" t="s">
        <v>17</v>
      </c>
      <c r="K112" s="131" t="s">
        <v>1135</v>
      </c>
      <c r="L112" s="97" t="s">
        <v>46</v>
      </c>
      <c r="M112" s="86"/>
      <c r="N112" s="86"/>
      <c r="O112" s="72" t="str">
        <f>IF(ISBLANK(Tabla14[[#This Row],['# Solicitud]]), "Pendiente", "Devengado")</f>
        <v>Pendiente</v>
      </c>
      <c r="P112" s="87" t="s">
        <v>1147</v>
      </c>
      <c r="Q112" s="47">
        <v>2025</v>
      </c>
    </row>
    <row r="113" spans="3:17" s="47" customFormat="1" ht="13" x14ac:dyDescent="0.3">
      <c r="C113" s="78">
        <v>788</v>
      </c>
      <c r="D113" s="79" t="s">
        <v>996</v>
      </c>
      <c r="E113" s="102">
        <v>42181601</v>
      </c>
      <c r="F113" s="102">
        <v>92228700</v>
      </c>
      <c r="G113" s="133" t="s">
        <v>997</v>
      </c>
      <c r="H113" s="134">
        <v>92000</v>
      </c>
      <c r="I113" s="135" t="str">
        <f t="shared" si="2"/>
        <v>2.04.01</v>
      </c>
      <c r="J113" s="84" t="s">
        <v>17</v>
      </c>
      <c r="K113" s="136" t="s">
        <v>822</v>
      </c>
      <c r="L113" s="97" t="s">
        <v>896</v>
      </c>
      <c r="M113" s="86"/>
      <c r="N113" s="86"/>
      <c r="O113" s="72" t="str">
        <f>IF(ISBLANK(Tabla14[[#This Row],['# Solicitud]]), "Pendiente", "Devengado")</f>
        <v>Pendiente</v>
      </c>
      <c r="P113" s="87" t="s">
        <v>1144</v>
      </c>
      <c r="Q113" s="47">
        <v>2025</v>
      </c>
    </row>
    <row r="114" spans="3:17" s="47" customFormat="1" ht="26" x14ac:dyDescent="0.3">
      <c r="C114" s="78">
        <v>788</v>
      </c>
      <c r="D114" s="79" t="s">
        <v>998</v>
      </c>
      <c r="E114" s="102">
        <v>27111812</v>
      </c>
      <c r="F114" s="102"/>
      <c r="G114" s="133" t="s">
        <v>999</v>
      </c>
      <c r="H114" s="134">
        <v>4500</v>
      </c>
      <c r="I114" s="135" t="str">
        <f t="shared" si="2"/>
        <v>2.04.01</v>
      </c>
      <c r="J114" s="84" t="s">
        <v>17</v>
      </c>
      <c r="K114" s="136" t="s">
        <v>822</v>
      </c>
      <c r="L114" s="97" t="s">
        <v>599</v>
      </c>
      <c r="M114" s="86"/>
      <c r="N114" s="86"/>
      <c r="O114" s="72" t="str">
        <f>IF(ISBLANK(Tabla14[[#This Row],['# Solicitud]]), "Pendiente", "Devengado")</f>
        <v>Pendiente</v>
      </c>
      <c r="P114" s="87" t="s">
        <v>1144</v>
      </c>
      <c r="Q114" s="47">
        <v>2025</v>
      </c>
    </row>
    <row r="115" spans="3:17" s="47" customFormat="1" ht="13" x14ac:dyDescent="0.3">
      <c r="C115" s="78">
        <v>788</v>
      </c>
      <c r="D115" s="81" t="s">
        <v>1000</v>
      </c>
      <c r="E115" s="102" t="s">
        <v>366</v>
      </c>
      <c r="F115" s="102" t="s">
        <v>367</v>
      </c>
      <c r="G115" s="133" t="s">
        <v>368</v>
      </c>
      <c r="H115" s="134">
        <v>16000</v>
      </c>
      <c r="I115" s="135" t="str">
        <f t="shared" si="2"/>
        <v>2.04.01</v>
      </c>
      <c r="J115" s="84" t="s">
        <v>17</v>
      </c>
      <c r="K115" s="101" t="s">
        <v>822</v>
      </c>
      <c r="L115" s="97" t="s">
        <v>46</v>
      </c>
      <c r="M115" s="86"/>
      <c r="N115" s="86"/>
      <c r="O115" s="72" t="str">
        <f>IF(ISBLANK(Tabla14[[#This Row],['# Solicitud]]), "Pendiente", "Devengado")</f>
        <v>Pendiente</v>
      </c>
      <c r="P115" s="87" t="s">
        <v>1144</v>
      </c>
      <c r="Q115" s="47">
        <v>2025</v>
      </c>
    </row>
    <row r="116" spans="3:17" s="47" customFormat="1" ht="13" x14ac:dyDescent="0.3">
      <c r="C116" s="78">
        <v>788</v>
      </c>
      <c r="D116" s="81" t="s">
        <v>1000</v>
      </c>
      <c r="E116" s="102" t="s">
        <v>366</v>
      </c>
      <c r="F116" s="102" t="s">
        <v>369</v>
      </c>
      <c r="G116" s="133" t="s">
        <v>370</v>
      </c>
      <c r="H116" s="134">
        <v>11500</v>
      </c>
      <c r="I116" s="135" t="str">
        <f t="shared" si="2"/>
        <v>2.04.01</v>
      </c>
      <c r="J116" s="84" t="s">
        <v>17</v>
      </c>
      <c r="K116" s="101" t="s">
        <v>822</v>
      </c>
      <c r="L116" s="97" t="s">
        <v>46</v>
      </c>
      <c r="M116" s="86"/>
      <c r="N116" s="86"/>
      <c r="O116" s="72" t="str">
        <f>IF(ISBLANK(Tabla14[[#This Row],['# Solicitud]]), "Pendiente", "Devengado")</f>
        <v>Pendiente</v>
      </c>
      <c r="P116" s="87" t="s">
        <v>1144</v>
      </c>
      <c r="Q116" s="47">
        <v>2025</v>
      </c>
    </row>
    <row r="117" spans="3:17" s="47" customFormat="1" ht="13" x14ac:dyDescent="0.3">
      <c r="C117" s="78">
        <v>788</v>
      </c>
      <c r="D117" s="81" t="s">
        <v>1001</v>
      </c>
      <c r="E117" s="102" t="s">
        <v>372</v>
      </c>
      <c r="F117" s="102" t="s">
        <v>373</v>
      </c>
      <c r="G117" s="133" t="s">
        <v>374</v>
      </c>
      <c r="H117" s="134">
        <v>14400</v>
      </c>
      <c r="I117" s="135" t="str">
        <f t="shared" si="2"/>
        <v>2.04.01</v>
      </c>
      <c r="J117" s="84" t="s">
        <v>17</v>
      </c>
      <c r="K117" s="101" t="s">
        <v>822</v>
      </c>
      <c r="L117" s="97" t="s">
        <v>46</v>
      </c>
      <c r="M117" s="86"/>
      <c r="N117" s="86"/>
      <c r="O117" s="72" t="str">
        <f>IF(ISBLANK(Tabla14[[#This Row],['# Solicitud]]), "Pendiente", "Devengado")</f>
        <v>Pendiente</v>
      </c>
      <c r="P117" s="87" t="s">
        <v>1144</v>
      </c>
      <c r="Q117" s="47">
        <v>2025</v>
      </c>
    </row>
    <row r="118" spans="3:17" s="47" customFormat="1" ht="13" x14ac:dyDescent="0.3">
      <c r="C118" s="78">
        <v>788</v>
      </c>
      <c r="D118" s="81" t="s">
        <v>1001</v>
      </c>
      <c r="E118" s="102" t="s">
        <v>372</v>
      </c>
      <c r="F118" s="102" t="s">
        <v>375</v>
      </c>
      <c r="G118" s="133" t="s">
        <v>376</v>
      </c>
      <c r="H118" s="134">
        <v>26000</v>
      </c>
      <c r="I118" s="135" t="str">
        <f t="shared" si="2"/>
        <v>2.04.01</v>
      </c>
      <c r="J118" s="84" t="s">
        <v>17</v>
      </c>
      <c r="K118" s="101" t="s">
        <v>822</v>
      </c>
      <c r="L118" s="97" t="s">
        <v>46</v>
      </c>
      <c r="M118" s="86"/>
      <c r="N118" s="86"/>
      <c r="O118" s="72" t="str">
        <f>IF(ISBLANK(Tabla14[[#This Row],['# Solicitud]]), "Pendiente", "Devengado")</f>
        <v>Pendiente</v>
      </c>
      <c r="P118" s="87" t="s">
        <v>1144</v>
      </c>
      <c r="Q118" s="47">
        <v>2025</v>
      </c>
    </row>
    <row r="119" spans="3:17" s="47" customFormat="1" ht="13" x14ac:dyDescent="0.3">
      <c r="C119" s="78">
        <v>788</v>
      </c>
      <c r="D119" s="81" t="s">
        <v>1002</v>
      </c>
      <c r="E119" s="102" t="s">
        <v>1003</v>
      </c>
      <c r="F119" s="102" t="s">
        <v>1004</v>
      </c>
      <c r="G119" s="133" t="s">
        <v>1005</v>
      </c>
      <c r="H119" s="134">
        <v>20000</v>
      </c>
      <c r="I119" s="135" t="str">
        <f t="shared" si="2"/>
        <v>2.04.01</v>
      </c>
      <c r="J119" s="84" t="s">
        <v>17</v>
      </c>
      <c r="K119" s="101" t="s">
        <v>822</v>
      </c>
      <c r="L119" s="97" t="s">
        <v>46</v>
      </c>
      <c r="M119" s="86"/>
      <c r="N119" s="86"/>
      <c r="O119" s="72" t="str">
        <f>IF(ISBLANK(Tabla14[[#This Row],['# Solicitud]]), "Pendiente", "Devengado")</f>
        <v>Pendiente</v>
      </c>
      <c r="P119" s="87" t="s">
        <v>1144</v>
      </c>
      <c r="Q119" s="47">
        <v>2025</v>
      </c>
    </row>
    <row r="120" spans="3:17" s="47" customFormat="1" ht="13" x14ac:dyDescent="0.3">
      <c r="C120" s="78">
        <v>788</v>
      </c>
      <c r="D120" s="81" t="s">
        <v>1006</v>
      </c>
      <c r="E120" s="102" t="s">
        <v>1007</v>
      </c>
      <c r="F120" s="102" t="s">
        <v>1008</v>
      </c>
      <c r="G120" s="133" t="s">
        <v>1009</v>
      </c>
      <c r="H120" s="134">
        <v>12400</v>
      </c>
      <c r="I120" s="135" t="str">
        <f t="shared" si="2"/>
        <v>2.04.01</v>
      </c>
      <c r="J120" s="84" t="s">
        <v>17</v>
      </c>
      <c r="K120" s="101" t="s">
        <v>822</v>
      </c>
      <c r="L120" s="97" t="s">
        <v>46</v>
      </c>
      <c r="M120" s="86"/>
      <c r="N120" s="86"/>
      <c r="O120" s="72" t="str">
        <f>IF(ISBLANK(Tabla14[[#This Row],['# Solicitud]]), "Pendiente", "Devengado")</f>
        <v>Pendiente</v>
      </c>
      <c r="P120" s="87" t="s">
        <v>1144</v>
      </c>
      <c r="Q120" s="47">
        <v>2025</v>
      </c>
    </row>
    <row r="121" spans="3:17" s="47" customFormat="1" ht="13" x14ac:dyDescent="0.3">
      <c r="C121" s="78">
        <v>788</v>
      </c>
      <c r="D121" s="81" t="s">
        <v>1010</v>
      </c>
      <c r="E121" s="102" t="s">
        <v>378</v>
      </c>
      <c r="F121" s="102" t="s">
        <v>379</v>
      </c>
      <c r="G121" s="133" t="s">
        <v>380</v>
      </c>
      <c r="H121" s="134">
        <v>69700</v>
      </c>
      <c r="I121" s="135" t="str">
        <f t="shared" si="2"/>
        <v>2.04.01</v>
      </c>
      <c r="J121" s="84" t="s">
        <v>17</v>
      </c>
      <c r="K121" s="101" t="s">
        <v>822</v>
      </c>
      <c r="L121" s="97" t="s">
        <v>46</v>
      </c>
      <c r="M121" s="86"/>
      <c r="N121" s="86"/>
      <c r="O121" s="72" t="str">
        <f>IF(ISBLANK(Tabla14[[#This Row],['# Solicitud]]), "Pendiente", "Devengado")</f>
        <v>Pendiente</v>
      </c>
      <c r="P121" s="87" t="s">
        <v>1144</v>
      </c>
      <c r="Q121" s="47">
        <v>2025</v>
      </c>
    </row>
    <row r="122" spans="3:17" s="47" customFormat="1" ht="26" x14ac:dyDescent="0.3">
      <c r="C122" s="137">
        <v>788</v>
      </c>
      <c r="D122" s="81" t="s">
        <v>1011</v>
      </c>
      <c r="E122" s="122" t="s">
        <v>387</v>
      </c>
      <c r="F122" s="122">
        <v>92131668</v>
      </c>
      <c r="G122" s="90" t="s">
        <v>388</v>
      </c>
      <c r="H122" s="82">
        <v>21000</v>
      </c>
      <c r="I122" s="83" t="str">
        <f t="shared" si="2"/>
        <v>2.99.01</v>
      </c>
      <c r="J122" s="84" t="s">
        <v>17</v>
      </c>
      <c r="K122" s="136" t="s">
        <v>822</v>
      </c>
      <c r="L122" s="90" t="s">
        <v>390</v>
      </c>
      <c r="M122" s="86" t="s">
        <v>1012</v>
      </c>
      <c r="N122" s="86"/>
      <c r="O122" s="72" t="str">
        <f>IF(ISBLANK(Tabla14[[#This Row],['# Solicitud]]), "Pendiente", "Devengado")</f>
        <v>Devengado</v>
      </c>
      <c r="P122" s="87" t="s">
        <v>1144</v>
      </c>
      <c r="Q122" s="47">
        <v>2025</v>
      </c>
    </row>
    <row r="123" spans="3:17" s="47" customFormat="1" ht="26" x14ac:dyDescent="0.3">
      <c r="C123" s="137">
        <v>788</v>
      </c>
      <c r="D123" s="81" t="s">
        <v>1013</v>
      </c>
      <c r="E123" s="122" t="s">
        <v>1014</v>
      </c>
      <c r="F123" s="122">
        <v>92431508</v>
      </c>
      <c r="G123" s="90" t="s">
        <v>1015</v>
      </c>
      <c r="H123" s="82">
        <v>2250</v>
      </c>
      <c r="I123" s="83" t="str">
        <f t="shared" si="2"/>
        <v>2.99.01</v>
      </c>
      <c r="J123" s="84" t="s">
        <v>17</v>
      </c>
      <c r="K123" s="136" t="s">
        <v>822</v>
      </c>
      <c r="L123" s="90" t="s">
        <v>390</v>
      </c>
      <c r="M123" s="86" t="s">
        <v>1012</v>
      </c>
      <c r="N123" s="86"/>
      <c r="O123" s="72" t="str">
        <f>IF(ISBLANK(Tabla14[[#This Row],['# Solicitud]]), "Pendiente", "Devengado")</f>
        <v>Devengado</v>
      </c>
      <c r="P123" s="87" t="s">
        <v>1144</v>
      </c>
      <c r="Q123" s="47">
        <v>2025</v>
      </c>
    </row>
    <row r="124" spans="3:17" s="47" customFormat="1" ht="26" x14ac:dyDescent="0.3">
      <c r="C124" s="137">
        <v>788</v>
      </c>
      <c r="D124" s="81" t="s">
        <v>391</v>
      </c>
      <c r="E124" s="122" t="s">
        <v>392</v>
      </c>
      <c r="F124" s="122">
        <v>92070162</v>
      </c>
      <c r="G124" s="90" t="s">
        <v>393</v>
      </c>
      <c r="H124" s="82">
        <v>5375</v>
      </c>
      <c r="I124" s="83" t="str">
        <f t="shared" si="2"/>
        <v>2.99.01</v>
      </c>
      <c r="J124" s="84" t="s">
        <v>17</v>
      </c>
      <c r="K124" s="136" t="s">
        <v>822</v>
      </c>
      <c r="L124" s="90" t="s">
        <v>390</v>
      </c>
      <c r="M124" s="86" t="s">
        <v>1012</v>
      </c>
      <c r="N124" s="86"/>
      <c r="O124" s="72" t="str">
        <f>IF(ISBLANK(Tabla14[[#This Row],['# Solicitud]]), "Pendiente", "Devengado")</f>
        <v>Devengado</v>
      </c>
      <c r="P124" s="87" t="s">
        <v>1144</v>
      </c>
      <c r="Q124" s="47">
        <v>2025</v>
      </c>
    </row>
    <row r="125" spans="3:17" s="47" customFormat="1" ht="26" x14ac:dyDescent="0.3">
      <c r="C125" s="137">
        <v>788</v>
      </c>
      <c r="D125" s="81" t="s">
        <v>1016</v>
      </c>
      <c r="E125" s="122" t="s">
        <v>1017</v>
      </c>
      <c r="F125" s="122">
        <v>92300371</v>
      </c>
      <c r="G125" s="90" t="s">
        <v>1018</v>
      </c>
      <c r="H125" s="82">
        <v>24750</v>
      </c>
      <c r="I125" s="83" t="str">
        <f t="shared" si="2"/>
        <v>2.99.01</v>
      </c>
      <c r="J125" s="84" t="s">
        <v>17</v>
      </c>
      <c r="K125" s="136" t="s">
        <v>822</v>
      </c>
      <c r="L125" s="90" t="s">
        <v>390</v>
      </c>
      <c r="M125" s="86" t="s">
        <v>1012</v>
      </c>
      <c r="N125" s="86"/>
      <c r="O125" s="72" t="str">
        <f>IF(ISBLANK(Tabla14[[#This Row],['# Solicitud]]), "Pendiente", "Devengado")</f>
        <v>Devengado</v>
      </c>
      <c r="P125" s="87" t="s">
        <v>1144</v>
      </c>
      <c r="Q125" s="47">
        <v>2025</v>
      </c>
    </row>
    <row r="126" spans="3:17" s="47" customFormat="1" ht="26" x14ac:dyDescent="0.3">
      <c r="C126" s="137">
        <v>788</v>
      </c>
      <c r="D126" s="81" t="s">
        <v>394</v>
      </c>
      <c r="E126" s="122" t="s">
        <v>154</v>
      </c>
      <c r="F126" s="122">
        <v>92417586</v>
      </c>
      <c r="G126" s="90" t="s">
        <v>395</v>
      </c>
      <c r="H126" s="82">
        <v>22000</v>
      </c>
      <c r="I126" s="83" t="str">
        <f t="shared" si="2"/>
        <v>2.99.01</v>
      </c>
      <c r="J126" s="84" t="s">
        <v>17</v>
      </c>
      <c r="K126" s="136" t="s">
        <v>822</v>
      </c>
      <c r="L126" s="90" t="s">
        <v>390</v>
      </c>
      <c r="M126" s="86" t="s">
        <v>1012</v>
      </c>
      <c r="N126" s="86"/>
      <c r="O126" s="72" t="str">
        <f>IF(ISBLANK(Tabla14[[#This Row],['# Solicitud]]), "Pendiente", "Devengado")</f>
        <v>Devengado</v>
      </c>
      <c r="P126" s="87" t="s">
        <v>1144</v>
      </c>
      <c r="Q126" s="47">
        <v>2025</v>
      </c>
    </row>
    <row r="127" spans="3:17" s="47" customFormat="1" ht="26" x14ac:dyDescent="0.3">
      <c r="C127" s="137">
        <v>788</v>
      </c>
      <c r="D127" s="81" t="s">
        <v>1019</v>
      </c>
      <c r="E127" s="80" t="s">
        <v>1020</v>
      </c>
      <c r="F127" s="80">
        <v>92046188</v>
      </c>
      <c r="G127" s="90" t="s">
        <v>1021</v>
      </c>
      <c r="H127" s="82">
        <v>31000</v>
      </c>
      <c r="I127" s="83" t="str">
        <f t="shared" si="2"/>
        <v>2.99.01</v>
      </c>
      <c r="J127" s="84" t="s">
        <v>17</v>
      </c>
      <c r="K127" s="85" t="s">
        <v>822</v>
      </c>
      <c r="L127" s="81" t="s">
        <v>390</v>
      </c>
      <c r="M127" s="86" t="s">
        <v>1012</v>
      </c>
      <c r="N127" s="86"/>
      <c r="O127" s="72" t="str">
        <f>IF(ISBLANK(Tabla14[[#This Row],['# Solicitud]]), "Pendiente", "Devengado")</f>
        <v>Devengado</v>
      </c>
      <c r="P127" s="87" t="s">
        <v>1144</v>
      </c>
      <c r="Q127" s="47">
        <v>2025</v>
      </c>
    </row>
    <row r="128" spans="3:17" s="47" customFormat="1" ht="26" x14ac:dyDescent="0.3">
      <c r="C128" s="137">
        <v>788</v>
      </c>
      <c r="D128" s="81" t="s">
        <v>1022</v>
      </c>
      <c r="E128" s="80" t="s">
        <v>397</v>
      </c>
      <c r="F128" s="80">
        <v>92437280</v>
      </c>
      <c r="G128" s="90" t="s">
        <v>399</v>
      </c>
      <c r="H128" s="82">
        <v>87500</v>
      </c>
      <c r="I128" s="83" t="str">
        <f t="shared" si="2"/>
        <v>2.99.01</v>
      </c>
      <c r="J128" s="84" t="s">
        <v>17</v>
      </c>
      <c r="K128" s="85" t="s">
        <v>822</v>
      </c>
      <c r="L128" s="81" t="s">
        <v>390</v>
      </c>
      <c r="M128" s="86" t="s">
        <v>1012</v>
      </c>
      <c r="N128" s="86"/>
      <c r="O128" s="72" t="str">
        <f>IF(ISBLANK(Tabla14[[#This Row],['# Solicitud]]), "Pendiente", "Devengado")</f>
        <v>Devengado</v>
      </c>
      <c r="P128" s="87" t="s">
        <v>1144</v>
      </c>
      <c r="Q128" s="47">
        <v>2025</v>
      </c>
    </row>
    <row r="129" spans="3:17" s="47" customFormat="1" ht="26" x14ac:dyDescent="0.3">
      <c r="C129" s="78">
        <v>788</v>
      </c>
      <c r="D129" s="81" t="s">
        <v>1023</v>
      </c>
      <c r="E129" s="80" t="s">
        <v>1024</v>
      </c>
      <c r="F129" s="80">
        <v>92030308</v>
      </c>
      <c r="G129" s="90" t="s">
        <v>1025</v>
      </c>
      <c r="H129" s="82">
        <v>4000</v>
      </c>
      <c r="I129" s="83" t="str">
        <f t="shared" si="2"/>
        <v>2.99.01</v>
      </c>
      <c r="J129" s="84" t="s">
        <v>17</v>
      </c>
      <c r="K129" s="85" t="s">
        <v>822</v>
      </c>
      <c r="L129" s="81" t="s">
        <v>390</v>
      </c>
      <c r="M129" s="86" t="s">
        <v>1012</v>
      </c>
      <c r="N129" s="86"/>
      <c r="O129" s="72" t="str">
        <f>IF(ISBLANK(Tabla14[[#This Row],['# Solicitud]]), "Pendiente", "Devengado")</f>
        <v>Devengado</v>
      </c>
      <c r="P129" s="87" t="s">
        <v>1144</v>
      </c>
      <c r="Q129" s="47">
        <v>2025</v>
      </c>
    </row>
    <row r="130" spans="3:17" s="47" customFormat="1" ht="26" x14ac:dyDescent="0.3">
      <c r="C130" s="78">
        <v>788</v>
      </c>
      <c r="D130" s="81" t="s">
        <v>1026</v>
      </c>
      <c r="E130" s="80" t="s">
        <v>402</v>
      </c>
      <c r="F130" s="80">
        <v>92149501</v>
      </c>
      <c r="G130" s="90" t="s">
        <v>403</v>
      </c>
      <c r="H130" s="82">
        <v>64896.959999999963</v>
      </c>
      <c r="I130" s="83" t="str">
        <f t="shared" si="2"/>
        <v>2.99.01</v>
      </c>
      <c r="J130" s="84" t="s">
        <v>17</v>
      </c>
      <c r="K130" s="85" t="s">
        <v>822</v>
      </c>
      <c r="L130" s="81" t="s">
        <v>390</v>
      </c>
      <c r="M130" s="86" t="s">
        <v>1012</v>
      </c>
      <c r="N130" s="86"/>
      <c r="O130" s="72" t="str">
        <f>IF(ISBLANK(Tabla14[[#This Row],['# Solicitud]]), "Pendiente", "Devengado")</f>
        <v>Devengado</v>
      </c>
      <c r="P130" s="87" t="s">
        <v>1144</v>
      </c>
      <c r="Q130" s="47">
        <v>2025</v>
      </c>
    </row>
    <row r="131" spans="3:17" s="47" customFormat="1" ht="26" x14ac:dyDescent="0.3">
      <c r="C131" s="78">
        <v>788</v>
      </c>
      <c r="D131" s="81" t="s">
        <v>1027</v>
      </c>
      <c r="E131" s="80" t="s">
        <v>1028</v>
      </c>
      <c r="F131" s="80">
        <v>92069096</v>
      </c>
      <c r="G131" s="90" t="s">
        <v>1029</v>
      </c>
      <c r="H131" s="82">
        <v>3800</v>
      </c>
      <c r="I131" s="83" t="str">
        <f t="shared" si="2"/>
        <v>2.99.01</v>
      </c>
      <c r="J131" s="84" t="s">
        <v>17</v>
      </c>
      <c r="K131" s="85" t="s">
        <v>822</v>
      </c>
      <c r="L131" s="81" t="s">
        <v>390</v>
      </c>
      <c r="M131" s="86" t="s">
        <v>1012</v>
      </c>
      <c r="N131" s="86"/>
      <c r="O131" s="72" t="str">
        <f>IF(ISBLANK(Tabla14[[#This Row],['# Solicitud]]), "Pendiente", "Devengado")</f>
        <v>Devengado</v>
      </c>
      <c r="P131" s="87" t="s">
        <v>1144</v>
      </c>
      <c r="Q131" s="47">
        <v>2025</v>
      </c>
    </row>
    <row r="132" spans="3:17" s="47" customFormat="1" ht="26" x14ac:dyDescent="0.3">
      <c r="C132" s="78">
        <v>781</v>
      </c>
      <c r="D132" s="97" t="s">
        <v>1030</v>
      </c>
      <c r="E132" s="102" t="s">
        <v>405</v>
      </c>
      <c r="F132" s="102">
        <v>92335366</v>
      </c>
      <c r="G132" s="90" t="s">
        <v>406</v>
      </c>
      <c r="H132" s="82">
        <v>60000</v>
      </c>
      <c r="I132" s="83" t="str">
        <f t="shared" si="2"/>
        <v>2.99.01</v>
      </c>
      <c r="J132" s="84" t="s">
        <v>17</v>
      </c>
      <c r="K132" s="85" t="s">
        <v>822</v>
      </c>
      <c r="L132" s="97" t="s">
        <v>390</v>
      </c>
      <c r="M132" s="86" t="s">
        <v>1012</v>
      </c>
      <c r="N132" s="86"/>
      <c r="O132" s="72" t="str">
        <f>IF(ISBLANK(Tabla14[[#This Row],['# Solicitud]]), "Pendiente", "Devengado")</f>
        <v>Devengado</v>
      </c>
      <c r="P132" s="87" t="s">
        <v>1144</v>
      </c>
      <c r="Q132" s="47">
        <v>2025</v>
      </c>
    </row>
    <row r="133" spans="3:17" s="47" customFormat="1" ht="26" x14ac:dyDescent="0.3">
      <c r="C133" s="78">
        <v>781</v>
      </c>
      <c r="D133" s="97" t="s">
        <v>1031</v>
      </c>
      <c r="E133" s="102" t="s">
        <v>1032</v>
      </c>
      <c r="F133" s="102">
        <v>92002400</v>
      </c>
      <c r="G133" s="90" t="s">
        <v>1033</v>
      </c>
      <c r="H133" s="82">
        <v>200000</v>
      </c>
      <c r="I133" s="83" t="str">
        <f t="shared" si="2"/>
        <v>2.99.01</v>
      </c>
      <c r="J133" s="84" t="s">
        <v>17</v>
      </c>
      <c r="K133" s="85" t="s">
        <v>822</v>
      </c>
      <c r="L133" s="97" t="s">
        <v>390</v>
      </c>
      <c r="M133" s="86" t="s">
        <v>1012</v>
      </c>
      <c r="N133" s="86"/>
      <c r="O133" s="72" t="str">
        <f>IF(ISBLANK(Tabla14[[#This Row],['# Solicitud]]), "Pendiente", "Devengado")</f>
        <v>Devengado</v>
      </c>
      <c r="P133" s="87" t="s">
        <v>1144</v>
      </c>
      <c r="Q133" s="47">
        <v>2025</v>
      </c>
    </row>
    <row r="134" spans="3:17" s="47" customFormat="1" ht="26" x14ac:dyDescent="0.3">
      <c r="C134" s="78">
        <v>781</v>
      </c>
      <c r="D134" s="97" t="s">
        <v>1034</v>
      </c>
      <c r="E134" s="102" t="s">
        <v>408</v>
      </c>
      <c r="F134" s="102">
        <v>92444921</v>
      </c>
      <c r="G134" s="90" t="s">
        <v>409</v>
      </c>
      <c r="H134" s="82">
        <v>626703.80000000005</v>
      </c>
      <c r="I134" s="83" t="str">
        <f t="shared" si="2"/>
        <v>2.99.01</v>
      </c>
      <c r="J134" s="84" t="s">
        <v>17</v>
      </c>
      <c r="K134" s="85" t="s">
        <v>822</v>
      </c>
      <c r="L134" s="97" t="s">
        <v>390</v>
      </c>
      <c r="M134" s="86" t="s">
        <v>1012</v>
      </c>
      <c r="N134" s="86"/>
      <c r="O134" s="72" t="str">
        <f>IF(ISBLANK(Tabla14[[#This Row],['# Solicitud]]), "Pendiente", "Devengado")</f>
        <v>Devengado</v>
      </c>
      <c r="P134" s="87" t="s">
        <v>1144</v>
      </c>
      <c r="Q134" s="47">
        <v>2025</v>
      </c>
    </row>
    <row r="135" spans="3:17" s="47" customFormat="1" ht="26" x14ac:dyDescent="0.3">
      <c r="C135" s="78">
        <v>781</v>
      </c>
      <c r="D135" s="97" t="s">
        <v>1035</v>
      </c>
      <c r="E135" s="102" t="s">
        <v>411</v>
      </c>
      <c r="F135" s="102">
        <v>92379291</v>
      </c>
      <c r="G135" s="90" t="s">
        <v>412</v>
      </c>
      <c r="H135" s="82">
        <v>421830.24</v>
      </c>
      <c r="I135" s="83" t="str">
        <f t="shared" si="2"/>
        <v>2.99.01</v>
      </c>
      <c r="J135" s="84" t="s">
        <v>17</v>
      </c>
      <c r="K135" s="85" t="s">
        <v>822</v>
      </c>
      <c r="L135" s="97" t="s">
        <v>390</v>
      </c>
      <c r="M135" s="86" t="s">
        <v>1012</v>
      </c>
      <c r="N135" s="86"/>
      <c r="O135" s="72" t="str">
        <f>IF(ISBLANK(Tabla14[[#This Row],['# Solicitud]]), "Pendiente", "Devengado")</f>
        <v>Devengado</v>
      </c>
      <c r="P135" s="87" t="s">
        <v>1144</v>
      </c>
      <c r="Q135" s="47">
        <v>2025</v>
      </c>
    </row>
    <row r="136" spans="3:17" s="47" customFormat="1" ht="26" x14ac:dyDescent="0.3">
      <c r="C136" s="78">
        <v>781</v>
      </c>
      <c r="D136" s="97" t="s">
        <v>1036</v>
      </c>
      <c r="E136" s="102" t="s">
        <v>1037</v>
      </c>
      <c r="F136" s="102">
        <v>92041662</v>
      </c>
      <c r="G136" s="90" t="s">
        <v>1038</v>
      </c>
      <c r="H136" s="82">
        <v>30000</v>
      </c>
      <c r="I136" s="83" t="str">
        <f t="shared" si="2"/>
        <v>2.99.01</v>
      </c>
      <c r="J136" s="84" t="s">
        <v>17</v>
      </c>
      <c r="K136" s="85" t="s">
        <v>822</v>
      </c>
      <c r="L136" s="97" t="s">
        <v>390</v>
      </c>
      <c r="M136" s="86" t="s">
        <v>1012</v>
      </c>
      <c r="N136" s="86"/>
      <c r="O136" s="72" t="str">
        <f>IF(ISBLANK(Tabla14[[#This Row],['# Solicitud]]), "Pendiente", "Devengado")</f>
        <v>Devengado</v>
      </c>
      <c r="P136" s="87" t="s">
        <v>1144</v>
      </c>
      <c r="Q136" s="47">
        <v>2025</v>
      </c>
    </row>
    <row r="137" spans="3:17" s="47" customFormat="1" ht="13" x14ac:dyDescent="0.3">
      <c r="C137" s="78">
        <v>788</v>
      </c>
      <c r="D137" s="97" t="s">
        <v>1039</v>
      </c>
      <c r="E137" s="80">
        <v>43211807</v>
      </c>
      <c r="F137" s="80"/>
      <c r="G137" s="90" t="s">
        <v>1040</v>
      </c>
      <c r="H137" s="82">
        <v>200000</v>
      </c>
      <c r="I137" s="83" t="str">
        <f t="shared" si="2"/>
        <v>2.99.01</v>
      </c>
      <c r="J137" s="84" t="s">
        <v>17</v>
      </c>
      <c r="K137" s="85" t="s">
        <v>822</v>
      </c>
      <c r="L137" s="81" t="s">
        <v>599</v>
      </c>
      <c r="M137" s="86"/>
      <c r="N137" s="86"/>
      <c r="O137" s="72" t="str">
        <f>IF(ISBLANK(Tabla14[[#This Row],['# Solicitud]]), "Pendiente", "Devengado")</f>
        <v>Pendiente</v>
      </c>
      <c r="P137" s="87" t="s">
        <v>1144</v>
      </c>
      <c r="Q137" s="47">
        <v>2025</v>
      </c>
    </row>
    <row r="138" spans="3:17" s="47" customFormat="1" ht="13" x14ac:dyDescent="0.3">
      <c r="C138" s="78">
        <v>788</v>
      </c>
      <c r="D138" s="81" t="s">
        <v>1041</v>
      </c>
      <c r="E138" s="102">
        <v>42141501</v>
      </c>
      <c r="F138" s="102">
        <v>90007089</v>
      </c>
      <c r="G138" s="133" t="s">
        <v>1042</v>
      </c>
      <c r="H138" s="82">
        <v>14520</v>
      </c>
      <c r="I138" s="83" t="str">
        <f t="shared" si="2"/>
        <v>2.99.02</v>
      </c>
      <c r="J138" s="84" t="s">
        <v>17</v>
      </c>
      <c r="K138" s="85" t="s">
        <v>822</v>
      </c>
      <c r="L138" s="97" t="s">
        <v>896</v>
      </c>
      <c r="M138" s="86"/>
      <c r="N138" s="86"/>
      <c r="O138" s="72" t="str">
        <f>IF(ISBLANK(Tabla14[[#This Row],['# Solicitud]]), "Pendiente", "Devengado")</f>
        <v>Pendiente</v>
      </c>
      <c r="P138" s="87" t="s">
        <v>1144</v>
      </c>
      <c r="Q138" s="47">
        <v>2025</v>
      </c>
    </row>
    <row r="139" spans="3:17" s="47" customFormat="1" ht="13" x14ac:dyDescent="0.3">
      <c r="C139" s="78">
        <v>788</v>
      </c>
      <c r="D139" s="97" t="s">
        <v>1043</v>
      </c>
      <c r="E139" s="102">
        <v>42311552</v>
      </c>
      <c r="F139" s="102">
        <v>92326662</v>
      </c>
      <c r="G139" s="90" t="s">
        <v>1044</v>
      </c>
      <c r="H139" s="82">
        <v>43400</v>
      </c>
      <c r="I139" s="83" t="str">
        <f t="shared" si="2"/>
        <v>2.99.02</v>
      </c>
      <c r="J139" s="84" t="s">
        <v>17</v>
      </c>
      <c r="K139" s="85" t="s">
        <v>822</v>
      </c>
      <c r="L139" s="97" t="s">
        <v>896</v>
      </c>
      <c r="M139" s="86"/>
      <c r="N139" s="86"/>
      <c r="O139" s="72" t="str">
        <f>IF(ISBLANK(Tabla14[[#This Row],['# Solicitud]]), "Pendiente", "Devengado")</f>
        <v>Pendiente</v>
      </c>
      <c r="P139" s="87" t="s">
        <v>1144</v>
      </c>
      <c r="Q139" s="47">
        <v>2025</v>
      </c>
    </row>
    <row r="140" spans="3:17" s="47" customFormat="1" ht="13" x14ac:dyDescent="0.3">
      <c r="C140" s="78">
        <v>788</v>
      </c>
      <c r="D140" s="90" t="s">
        <v>1045</v>
      </c>
      <c r="E140" s="122">
        <v>46181541</v>
      </c>
      <c r="F140" s="122">
        <v>92172486</v>
      </c>
      <c r="G140" s="90" t="s">
        <v>1046</v>
      </c>
      <c r="H140" s="82">
        <v>72000</v>
      </c>
      <c r="I140" s="83" t="str">
        <f t="shared" si="2"/>
        <v>2.99.02</v>
      </c>
      <c r="J140" s="84" t="s">
        <v>17</v>
      </c>
      <c r="K140" s="85" t="s">
        <v>822</v>
      </c>
      <c r="L140" s="97" t="s">
        <v>896</v>
      </c>
      <c r="M140" s="86"/>
      <c r="N140" s="86"/>
      <c r="O140" s="72" t="str">
        <f>IF(ISBLANK(Tabla14[[#This Row],['# Solicitud]]), "Pendiente", "Devengado")</f>
        <v>Pendiente</v>
      </c>
      <c r="P140" s="87" t="s">
        <v>1144</v>
      </c>
      <c r="Q140" s="47">
        <v>2025</v>
      </c>
    </row>
    <row r="141" spans="3:17" s="47" customFormat="1" ht="13" x14ac:dyDescent="0.3">
      <c r="C141" s="78">
        <v>788</v>
      </c>
      <c r="D141" s="90" t="s">
        <v>436</v>
      </c>
      <c r="E141" s="122">
        <v>42311546</v>
      </c>
      <c r="F141" s="122">
        <v>9227021</v>
      </c>
      <c r="G141" s="90" t="s">
        <v>1047</v>
      </c>
      <c r="H141" s="82">
        <v>20000</v>
      </c>
      <c r="I141" s="83" t="str">
        <f t="shared" si="2"/>
        <v>2.99.02</v>
      </c>
      <c r="J141" s="84" t="s">
        <v>17</v>
      </c>
      <c r="K141" s="85" t="s">
        <v>822</v>
      </c>
      <c r="L141" s="97" t="s">
        <v>896</v>
      </c>
      <c r="M141" s="86"/>
      <c r="N141" s="86"/>
      <c r="O141" s="72" t="str">
        <f>IF(ISBLANK(Tabla14[[#This Row],['# Solicitud]]), "Pendiente", "Devengado")</f>
        <v>Pendiente</v>
      </c>
      <c r="P141" s="87" t="s">
        <v>1144</v>
      </c>
      <c r="Q141" s="47">
        <v>2025</v>
      </c>
    </row>
    <row r="142" spans="3:17" s="47" customFormat="1" ht="13" x14ac:dyDescent="0.3">
      <c r="C142" s="78">
        <v>788</v>
      </c>
      <c r="D142" s="105" t="s">
        <v>1048</v>
      </c>
      <c r="E142" s="93" t="s">
        <v>812</v>
      </c>
      <c r="F142" s="102"/>
      <c r="G142" s="96" t="s">
        <v>1049</v>
      </c>
      <c r="H142" s="82">
        <v>4000000</v>
      </c>
      <c r="I142" s="83" t="str">
        <f t="shared" si="2"/>
        <v>2.99.03</v>
      </c>
      <c r="J142" s="84" t="s">
        <v>17</v>
      </c>
      <c r="K142" s="95" t="s">
        <v>1135</v>
      </c>
      <c r="L142" s="97" t="s">
        <v>839</v>
      </c>
      <c r="M142" s="86"/>
      <c r="N142" s="86"/>
      <c r="O142" s="72" t="str">
        <f>IF(ISBLANK(Tabla14[[#This Row],['# Solicitud]]), "Pendiente", "Devengado")</f>
        <v>Pendiente</v>
      </c>
      <c r="P142" s="87" t="s">
        <v>1147</v>
      </c>
      <c r="Q142" s="47">
        <v>2025</v>
      </c>
    </row>
    <row r="143" spans="3:17" s="47" customFormat="1" ht="13" x14ac:dyDescent="0.3">
      <c r="C143" s="78">
        <v>788</v>
      </c>
      <c r="D143" s="105" t="s">
        <v>1050</v>
      </c>
      <c r="E143" s="102" t="s">
        <v>439</v>
      </c>
      <c r="F143" s="102"/>
      <c r="G143" s="90" t="s">
        <v>441</v>
      </c>
      <c r="H143" s="82">
        <v>69412.5</v>
      </c>
      <c r="I143" s="83" t="str">
        <f t="shared" si="2"/>
        <v>2.99.03</v>
      </c>
      <c r="J143" s="84" t="s">
        <v>17</v>
      </c>
      <c r="K143" s="85" t="s">
        <v>822</v>
      </c>
      <c r="L143" s="97" t="s">
        <v>390</v>
      </c>
      <c r="M143" s="86"/>
      <c r="N143" s="86"/>
      <c r="O143" s="72" t="str">
        <f>IF(ISBLANK(Tabla14[[#This Row],['# Solicitud]]), "Pendiente", "Devengado")</f>
        <v>Pendiente</v>
      </c>
      <c r="P143" s="87" t="s">
        <v>1144</v>
      </c>
      <c r="Q143" s="47">
        <v>2025</v>
      </c>
    </row>
    <row r="144" spans="3:17" s="47" customFormat="1" ht="13" x14ac:dyDescent="0.3">
      <c r="C144" s="78">
        <v>788</v>
      </c>
      <c r="D144" s="105" t="s">
        <v>1051</v>
      </c>
      <c r="E144" s="102" t="s">
        <v>439</v>
      </c>
      <c r="F144" s="102"/>
      <c r="G144" s="90" t="s">
        <v>445</v>
      </c>
      <c r="H144" s="82">
        <v>184500</v>
      </c>
      <c r="I144" s="83" t="str">
        <f t="shared" si="2"/>
        <v>2.99.03</v>
      </c>
      <c r="J144" s="84" t="s">
        <v>17</v>
      </c>
      <c r="K144" s="85" t="s">
        <v>822</v>
      </c>
      <c r="L144" s="97" t="s">
        <v>390</v>
      </c>
      <c r="M144" s="86"/>
      <c r="N144" s="86"/>
      <c r="O144" s="72" t="str">
        <f>IF(ISBLANK(Tabla14[[#This Row],['# Solicitud]]), "Pendiente", "Devengado")</f>
        <v>Pendiente</v>
      </c>
      <c r="P144" s="87" t="s">
        <v>1144</v>
      </c>
      <c r="Q144" s="47">
        <v>2025</v>
      </c>
    </row>
    <row r="145" spans="2:17" s="47" customFormat="1" ht="13" x14ac:dyDescent="0.3">
      <c r="C145" s="78">
        <v>788</v>
      </c>
      <c r="D145" s="105" t="s">
        <v>1052</v>
      </c>
      <c r="E145" s="102" t="s">
        <v>447</v>
      </c>
      <c r="F145" s="102"/>
      <c r="G145" s="90" t="s">
        <v>449</v>
      </c>
      <c r="H145" s="82">
        <v>131087.5</v>
      </c>
      <c r="I145" s="83" t="str">
        <f t="shared" si="2"/>
        <v>2.99.03</v>
      </c>
      <c r="J145" s="84" t="s">
        <v>17</v>
      </c>
      <c r="K145" s="85" t="s">
        <v>822</v>
      </c>
      <c r="L145" s="97" t="s">
        <v>390</v>
      </c>
      <c r="M145" s="86"/>
      <c r="N145" s="86"/>
      <c r="O145" s="72" t="str">
        <f>IF(ISBLANK(Tabla14[[#This Row],['# Solicitud]]), "Pendiente", "Devengado")</f>
        <v>Pendiente</v>
      </c>
      <c r="P145" s="87" t="s">
        <v>1144</v>
      </c>
      <c r="Q145" s="47">
        <v>2025</v>
      </c>
    </row>
    <row r="146" spans="2:17" s="47" customFormat="1" ht="13" x14ac:dyDescent="0.3">
      <c r="C146" s="78">
        <v>788</v>
      </c>
      <c r="D146" s="105" t="s">
        <v>1053</v>
      </c>
      <c r="E146" s="102" t="s">
        <v>1054</v>
      </c>
      <c r="F146" s="102"/>
      <c r="G146" s="138" t="s">
        <v>1055</v>
      </c>
      <c r="H146" s="82">
        <v>715000</v>
      </c>
      <c r="I146" s="83" t="str">
        <f t="shared" si="2"/>
        <v>2.99.03</v>
      </c>
      <c r="J146" s="84" t="s">
        <v>17</v>
      </c>
      <c r="K146" s="85" t="s">
        <v>841</v>
      </c>
      <c r="L146" s="97" t="s">
        <v>390</v>
      </c>
      <c r="M146" s="86"/>
      <c r="N146" s="86"/>
      <c r="O146" s="72" t="str">
        <f>IF(ISBLANK(Tabla14[[#This Row],['# Solicitud]]), "Pendiente", "Devengado")</f>
        <v>Pendiente</v>
      </c>
      <c r="P146" s="87" t="s">
        <v>1140</v>
      </c>
      <c r="Q146" s="47">
        <v>2025</v>
      </c>
    </row>
    <row r="147" spans="2:17" s="47" customFormat="1" ht="13" x14ac:dyDescent="0.3">
      <c r="C147" s="123">
        <v>788</v>
      </c>
      <c r="D147" s="105" t="s">
        <v>1056</v>
      </c>
      <c r="E147" s="102" t="s">
        <v>451</v>
      </c>
      <c r="F147" s="102" t="s">
        <v>452</v>
      </c>
      <c r="G147" s="92" t="s">
        <v>453</v>
      </c>
      <c r="H147" s="82">
        <v>37500</v>
      </c>
      <c r="I147" s="83" t="str">
        <f t="shared" si="2"/>
        <v>2.99.04</v>
      </c>
      <c r="J147" s="84" t="s">
        <v>17</v>
      </c>
      <c r="K147" s="101" t="s">
        <v>822</v>
      </c>
      <c r="L147" s="97" t="s">
        <v>46</v>
      </c>
      <c r="M147" s="86"/>
      <c r="N147" s="86"/>
      <c r="O147" s="72" t="str">
        <f>IF(ISBLANK(Tabla14[[#This Row],['# Solicitud]]), "Pendiente", "Devengado")</f>
        <v>Pendiente</v>
      </c>
      <c r="P147" s="87" t="s">
        <v>1144</v>
      </c>
      <c r="Q147" s="47">
        <v>2025</v>
      </c>
    </row>
    <row r="148" spans="2:17" s="47" customFormat="1" ht="13" x14ac:dyDescent="0.3">
      <c r="C148" s="123">
        <v>788</v>
      </c>
      <c r="D148" s="105" t="s">
        <v>1057</v>
      </c>
      <c r="E148" s="102" t="s">
        <v>455</v>
      </c>
      <c r="F148" s="102" t="s">
        <v>456</v>
      </c>
      <c r="G148" s="92" t="s">
        <v>457</v>
      </c>
      <c r="H148" s="82">
        <v>45000</v>
      </c>
      <c r="I148" s="83" t="str">
        <f t="shared" si="2"/>
        <v>2.99.04</v>
      </c>
      <c r="J148" s="84" t="s">
        <v>17</v>
      </c>
      <c r="K148" s="101" t="s">
        <v>822</v>
      </c>
      <c r="L148" s="97" t="s">
        <v>46</v>
      </c>
      <c r="M148" s="86"/>
      <c r="N148" s="86"/>
      <c r="O148" s="72" t="str">
        <f>IF(ISBLANK(Tabla14[[#This Row],['# Solicitud]]), "Pendiente", "Devengado")</f>
        <v>Pendiente</v>
      </c>
      <c r="P148" s="87" t="s">
        <v>1144</v>
      </c>
      <c r="Q148" s="47">
        <v>2025</v>
      </c>
    </row>
    <row r="149" spans="2:17" s="47" customFormat="1" ht="11.5" customHeight="1" x14ac:dyDescent="0.3">
      <c r="B149" s="52"/>
      <c r="C149" s="123">
        <v>788</v>
      </c>
      <c r="D149" s="139" t="s">
        <v>1058</v>
      </c>
      <c r="E149" s="115">
        <v>55121807</v>
      </c>
      <c r="F149" s="115">
        <v>92237997</v>
      </c>
      <c r="G149" s="140" t="s">
        <v>1059</v>
      </c>
      <c r="H149" s="82">
        <v>1442355</v>
      </c>
      <c r="I149" s="83" t="str">
        <f t="shared" si="2"/>
        <v>2.99.04</v>
      </c>
      <c r="J149" s="84" t="s">
        <v>17</v>
      </c>
      <c r="K149" s="131" t="s">
        <v>1134</v>
      </c>
      <c r="L149" s="141" t="s">
        <v>656</v>
      </c>
      <c r="M149" s="86" t="s">
        <v>1060</v>
      </c>
      <c r="N149" s="86"/>
      <c r="O149" s="72" t="str">
        <f>IF(ISBLANK(Tabla14[[#This Row],['# Solicitud]]), "Pendiente", "Devengado")</f>
        <v>Devengado</v>
      </c>
      <c r="P149" s="87" t="s">
        <v>1146</v>
      </c>
      <c r="Q149" s="47">
        <v>2025</v>
      </c>
    </row>
    <row r="150" spans="2:17" s="47" customFormat="1" ht="78" x14ac:dyDescent="0.3">
      <c r="B150" s="53"/>
      <c r="C150" s="123">
        <v>788</v>
      </c>
      <c r="D150" s="105" t="s">
        <v>1061</v>
      </c>
      <c r="E150" s="102">
        <v>53101902</v>
      </c>
      <c r="F150" s="102">
        <v>92138831</v>
      </c>
      <c r="G150" s="92" t="s">
        <v>1062</v>
      </c>
      <c r="H150" s="82">
        <v>1683850</v>
      </c>
      <c r="I150" s="83" t="str">
        <f t="shared" si="2"/>
        <v>2.99.04</v>
      </c>
      <c r="J150" s="84" t="s">
        <v>17</v>
      </c>
      <c r="K150" s="131" t="s">
        <v>1134</v>
      </c>
      <c r="L150" s="97" t="s">
        <v>46</v>
      </c>
      <c r="M150" s="86" t="s">
        <v>1063</v>
      </c>
      <c r="N150" s="86"/>
      <c r="O150" s="72" t="str">
        <f>IF(ISBLANK(Tabla14[[#This Row],['# Solicitud]]), "Pendiente", "Devengado")</f>
        <v>Devengado</v>
      </c>
      <c r="P150" s="87" t="s">
        <v>1146</v>
      </c>
      <c r="Q150" s="47">
        <v>2025</v>
      </c>
    </row>
    <row r="151" spans="2:17" s="47" customFormat="1" ht="39" x14ac:dyDescent="0.3">
      <c r="B151" s="53"/>
      <c r="C151" s="123">
        <v>788</v>
      </c>
      <c r="D151" s="105" t="s">
        <v>458</v>
      </c>
      <c r="E151" s="102">
        <v>53103096</v>
      </c>
      <c r="F151" s="102">
        <v>92034675</v>
      </c>
      <c r="G151" s="92" t="s">
        <v>1064</v>
      </c>
      <c r="H151" s="82">
        <v>94450</v>
      </c>
      <c r="I151" s="83" t="str">
        <f t="shared" si="2"/>
        <v>2.99.04</v>
      </c>
      <c r="J151" s="84" t="s">
        <v>17</v>
      </c>
      <c r="K151" s="131" t="s">
        <v>1134</v>
      </c>
      <c r="L151" s="97" t="s">
        <v>46</v>
      </c>
      <c r="M151" s="86" t="s">
        <v>1063</v>
      </c>
      <c r="N151" s="86"/>
      <c r="O151" s="72" t="str">
        <f>IF(ISBLANK(Tabla14[[#This Row],['# Solicitud]]), "Pendiente", "Devengado")</f>
        <v>Devengado</v>
      </c>
      <c r="P151" s="87" t="s">
        <v>1146</v>
      </c>
      <c r="Q151" s="47">
        <v>2025</v>
      </c>
    </row>
    <row r="152" spans="2:17" s="47" customFormat="1" ht="52" x14ac:dyDescent="0.3">
      <c r="C152" s="78">
        <v>788</v>
      </c>
      <c r="D152" s="100" t="s">
        <v>549</v>
      </c>
      <c r="E152" s="102">
        <v>14111703</v>
      </c>
      <c r="F152" s="102">
        <v>92234189</v>
      </c>
      <c r="G152" s="92" t="s">
        <v>552</v>
      </c>
      <c r="H152" s="82">
        <v>2292900</v>
      </c>
      <c r="I152" s="83" t="str">
        <f t="shared" si="2"/>
        <v>2.99.05</v>
      </c>
      <c r="J152" s="84" t="s">
        <v>17</v>
      </c>
      <c r="K152" s="85" t="s">
        <v>832</v>
      </c>
      <c r="L152" s="142" t="s">
        <v>46</v>
      </c>
      <c r="M152" s="86" t="s">
        <v>1065</v>
      </c>
      <c r="N152" s="86"/>
      <c r="O152" s="72" t="str">
        <f>IF(ISBLANK(Tabla14[[#This Row],['# Solicitud]]), "Pendiente", "Devengado")</f>
        <v>Devengado</v>
      </c>
      <c r="P152" s="87" t="s">
        <v>1143</v>
      </c>
      <c r="Q152" s="47">
        <v>2025</v>
      </c>
    </row>
    <row r="153" spans="2:17" s="47" customFormat="1" ht="39" x14ac:dyDescent="0.3">
      <c r="C153" s="78">
        <v>788</v>
      </c>
      <c r="D153" s="100" t="s">
        <v>559</v>
      </c>
      <c r="E153" s="102">
        <v>14111704</v>
      </c>
      <c r="F153" s="102">
        <v>92313930</v>
      </c>
      <c r="G153" s="92" t="s">
        <v>560</v>
      </c>
      <c r="H153" s="82">
        <v>3292400</v>
      </c>
      <c r="I153" s="83" t="str">
        <f t="shared" si="2"/>
        <v>2.99.05</v>
      </c>
      <c r="J153" s="84" t="s">
        <v>17</v>
      </c>
      <c r="K153" s="85" t="s">
        <v>841</v>
      </c>
      <c r="L153" s="97" t="s">
        <v>656</v>
      </c>
      <c r="M153" s="86" t="s">
        <v>1066</v>
      </c>
      <c r="N153" s="86"/>
      <c r="O153" s="72" t="str">
        <f>IF(ISBLANK(Tabla14[[#This Row],['# Solicitud]]), "Pendiente", "Devengado")</f>
        <v>Devengado</v>
      </c>
      <c r="P153" s="87" t="s">
        <v>1140</v>
      </c>
      <c r="Q153" s="47">
        <v>2025</v>
      </c>
    </row>
    <row r="154" spans="2:17" s="47" customFormat="1" ht="26" x14ac:dyDescent="0.3">
      <c r="C154" s="78">
        <v>788</v>
      </c>
      <c r="D154" s="143" t="s">
        <v>1067</v>
      </c>
      <c r="E154" s="102">
        <v>42131707</v>
      </c>
      <c r="F154" s="102"/>
      <c r="G154" s="133" t="s">
        <v>1068</v>
      </c>
      <c r="H154" s="82">
        <v>40000</v>
      </c>
      <c r="I154" s="83" t="str">
        <f t="shared" si="2"/>
        <v>2.99.06</v>
      </c>
      <c r="J154" s="84" t="s">
        <v>17</v>
      </c>
      <c r="K154" s="85" t="s">
        <v>822</v>
      </c>
      <c r="L154" s="97" t="s">
        <v>896</v>
      </c>
      <c r="M154" s="86"/>
      <c r="N154" s="86"/>
      <c r="O154" s="72" t="str">
        <f>IF(ISBLANK(Tabla14[[#This Row],['# Solicitud]]), "Pendiente", "Devengado")</f>
        <v>Pendiente</v>
      </c>
      <c r="P154" s="87" t="s">
        <v>1144</v>
      </c>
      <c r="Q154" s="47">
        <v>2025</v>
      </c>
    </row>
    <row r="155" spans="2:17" s="47" customFormat="1" ht="26" x14ac:dyDescent="0.3">
      <c r="C155" s="78">
        <v>788</v>
      </c>
      <c r="D155" s="143" t="s">
        <v>1069</v>
      </c>
      <c r="E155" s="102" t="s">
        <v>566</v>
      </c>
      <c r="F155" s="102" t="s">
        <v>567</v>
      </c>
      <c r="G155" s="133" t="s">
        <v>568</v>
      </c>
      <c r="H155" s="82">
        <v>30000</v>
      </c>
      <c r="I155" s="83" t="str">
        <f t="shared" si="2"/>
        <v>2.99.06</v>
      </c>
      <c r="J155" s="84" t="s">
        <v>17</v>
      </c>
      <c r="K155" s="85" t="s">
        <v>822</v>
      </c>
      <c r="L155" s="97" t="s">
        <v>46</v>
      </c>
      <c r="M155" s="86"/>
      <c r="N155" s="86"/>
      <c r="O155" s="72" t="str">
        <f>IF(ISBLANK(Tabla14[[#This Row],['# Solicitud]]), "Pendiente", "Devengado")</f>
        <v>Pendiente</v>
      </c>
      <c r="P155" s="87" t="s">
        <v>1144</v>
      </c>
      <c r="Q155" s="47">
        <v>2025</v>
      </c>
    </row>
    <row r="156" spans="2:17" s="47" customFormat="1" ht="13" x14ac:dyDescent="0.3">
      <c r="C156" s="78">
        <v>788</v>
      </c>
      <c r="D156" s="143" t="s">
        <v>1070</v>
      </c>
      <c r="E156" s="102" t="s">
        <v>538</v>
      </c>
      <c r="F156" s="102" t="s">
        <v>570</v>
      </c>
      <c r="G156" s="133" t="s">
        <v>571</v>
      </c>
      <c r="H156" s="82">
        <v>18000</v>
      </c>
      <c r="I156" s="83" t="str">
        <f t="shared" si="2"/>
        <v>2.99.06</v>
      </c>
      <c r="J156" s="84" t="s">
        <v>17</v>
      </c>
      <c r="K156" s="85" t="s">
        <v>822</v>
      </c>
      <c r="L156" s="97" t="s">
        <v>46</v>
      </c>
      <c r="M156" s="86"/>
      <c r="N156" s="86"/>
      <c r="O156" s="72" t="str">
        <f>IF(ISBLANK(Tabla14[[#This Row],['# Solicitud]]), "Pendiente", "Devengado")</f>
        <v>Pendiente</v>
      </c>
      <c r="P156" s="87" t="s">
        <v>1144</v>
      </c>
      <c r="Q156" s="47">
        <v>2025</v>
      </c>
    </row>
    <row r="157" spans="2:17" s="47" customFormat="1" ht="13" x14ac:dyDescent="0.3">
      <c r="C157" s="78">
        <v>788</v>
      </c>
      <c r="D157" s="100" t="s">
        <v>1071</v>
      </c>
      <c r="E157" s="102" t="s">
        <v>573</v>
      </c>
      <c r="F157" s="102" t="s">
        <v>574</v>
      </c>
      <c r="G157" s="125" t="s">
        <v>575</v>
      </c>
      <c r="H157" s="82">
        <v>54300</v>
      </c>
      <c r="I157" s="83" t="str">
        <f t="shared" si="2"/>
        <v>2.99.06</v>
      </c>
      <c r="J157" s="84" t="s">
        <v>17</v>
      </c>
      <c r="K157" s="132" t="s">
        <v>822</v>
      </c>
      <c r="L157" s="97" t="s">
        <v>46</v>
      </c>
      <c r="M157" s="86"/>
      <c r="N157" s="86"/>
      <c r="O157" s="72" t="str">
        <f>IF(ISBLANK(Tabla14[[#This Row],['# Solicitud]]), "Pendiente", "Devengado")</f>
        <v>Pendiente</v>
      </c>
      <c r="P157" s="87" t="s">
        <v>1144</v>
      </c>
      <c r="Q157" s="47">
        <v>2025</v>
      </c>
    </row>
    <row r="158" spans="2:17" s="47" customFormat="1" ht="13" x14ac:dyDescent="0.3">
      <c r="C158" s="78">
        <v>788</v>
      </c>
      <c r="D158" s="139" t="s">
        <v>1072</v>
      </c>
      <c r="E158" s="115" t="s">
        <v>577</v>
      </c>
      <c r="F158" s="115" t="s">
        <v>578</v>
      </c>
      <c r="G158" s="140" t="s">
        <v>579</v>
      </c>
      <c r="H158" s="82">
        <v>133000</v>
      </c>
      <c r="I158" s="83" t="str">
        <f t="shared" si="2"/>
        <v>2.99.99</v>
      </c>
      <c r="J158" s="84" t="s">
        <v>17</v>
      </c>
      <c r="K158" s="101" t="s">
        <v>822</v>
      </c>
      <c r="L158" s="118" t="s">
        <v>46</v>
      </c>
      <c r="M158" s="86"/>
      <c r="N158" s="86"/>
      <c r="O158" s="72" t="str">
        <f>IF(ISBLANK(Tabla14[[#This Row],['# Solicitud]]), "Pendiente", "Devengado")</f>
        <v>Pendiente</v>
      </c>
      <c r="P158" s="87" t="s">
        <v>1144</v>
      </c>
      <c r="Q158" s="47">
        <v>2025</v>
      </c>
    </row>
    <row r="159" spans="2:17" s="47" customFormat="1" ht="13" x14ac:dyDescent="0.3">
      <c r="C159" s="78">
        <v>788</v>
      </c>
      <c r="D159" s="139" t="s">
        <v>1073</v>
      </c>
      <c r="E159" s="115" t="s">
        <v>577</v>
      </c>
      <c r="F159" s="115" t="s">
        <v>581</v>
      </c>
      <c r="G159" s="140" t="s">
        <v>582</v>
      </c>
      <c r="H159" s="82">
        <v>140000</v>
      </c>
      <c r="I159" s="83" t="str">
        <f t="shared" ref="I159:I190" si="3">TEXT(LEFT(D159, 5), "0\.00\.00")</f>
        <v>2.99.99</v>
      </c>
      <c r="J159" s="84" t="s">
        <v>17</v>
      </c>
      <c r="K159" s="101" t="s">
        <v>822</v>
      </c>
      <c r="L159" s="118" t="s">
        <v>46</v>
      </c>
      <c r="M159" s="86"/>
      <c r="N159" s="86"/>
      <c r="O159" s="72" t="str">
        <f>IF(ISBLANK(Tabla14[[#This Row],['# Solicitud]]), "Pendiente", "Devengado")</f>
        <v>Pendiente</v>
      </c>
      <c r="P159" s="87" t="s">
        <v>1144</v>
      </c>
      <c r="Q159" s="47">
        <v>2025</v>
      </c>
    </row>
    <row r="160" spans="2:17" s="47" customFormat="1" ht="26" x14ac:dyDescent="0.3">
      <c r="C160" s="78">
        <v>788</v>
      </c>
      <c r="D160" s="139" t="s">
        <v>1074</v>
      </c>
      <c r="E160" s="102">
        <v>55121704</v>
      </c>
      <c r="F160" s="144"/>
      <c r="G160" s="140" t="s">
        <v>1075</v>
      </c>
      <c r="H160" s="82">
        <v>1732000</v>
      </c>
      <c r="I160" s="83" t="str">
        <f t="shared" si="3"/>
        <v>2.99.99</v>
      </c>
      <c r="J160" s="84" t="s">
        <v>17</v>
      </c>
      <c r="K160" s="131" t="s">
        <v>1134</v>
      </c>
      <c r="L160" s="97" t="s">
        <v>896</v>
      </c>
      <c r="M160" s="86" t="s">
        <v>1076</v>
      </c>
      <c r="N160" s="86"/>
      <c r="O160" s="72" t="str">
        <f>IF(ISBLANK(Tabla14[[#This Row],['# Solicitud]]), "Pendiente", "Devengado")</f>
        <v>Devengado</v>
      </c>
      <c r="P160" s="87" t="s">
        <v>1146</v>
      </c>
      <c r="Q160" s="47">
        <v>2025</v>
      </c>
    </row>
    <row r="161" spans="2:76" s="47" customFormat="1" ht="26" x14ac:dyDescent="0.3">
      <c r="C161" s="78">
        <v>788</v>
      </c>
      <c r="D161" s="139" t="s">
        <v>1074</v>
      </c>
      <c r="E161" s="102" t="s">
        <v>588</v>
      </c>
      <c r="F161" s="115"/>
      <c r="G161" s="140" t="s">
        <v>1078</v>
      </c>
      <c r="H161" s="82">
        <v>187000</v>
      </c>
      <c r="I161" s="83" t="str">
        <f t="shared" si="3"/>
        <v>2.99.99</v>
      </c>
      <c r="J161" s="84" t="s">
        <v>17</v>
      </c>
      <c r="K161" s="131" t="s">
        <v>1134</v>
      </c>
      <c r="L161" s="97" t="s">
        <v>1077</v>
      </c>
      <c r="M161" s="86" t="s">
        <v>1076</v>
      </c>
      <c r="N161" s="86"/>
      <c r="O161" s="72" t="str">
        <f>IF(ISBLANK(Tabla14[[#This Row],['# Solicitud]]), "Pendiente", "Devengado")</f>
        <v>Devengado</v>
      </c>
      <c r="P161" s="87" t="s">
        <v>1146</v>
      </c>
      <c r="Q161" s="47">
        <v>2025</v>
      </c>
    </row>
    <row r="162" spans="2:76" s="47" customFormat="1" ht="26" x14ac:dyDescent="0.3">
      <c r="C162" s="78">
        <v>788</v>
      </c>
      <c r="D162" s="139" t="s">
        <v>1079</v>
      </c>
      <c r="E162" s="115" t="s">
        <v>1080</v>
      </c>
      <c r="F162" s="115"/>
      <c r="G162" s="140" t="s">
        <v>1081</v>
      </c>
      <c r="H162" s="82">
        <v>50000</v>
      </c>
      <c r="I162" s="83" t="str">
        <f t="shared" si="3"/>
        <v>2.99.99</v>
      </c>
      <c r="J162" s="84" t="s">
        <v>17</v>
      </c>
      <c r="K162" s="117" t="s">
        <v>822</v>
      </c>
      <c r="L162" s="97" t="s">
        <v>390</v>
      </c>
      <c r="M162" s="86"/>
      <c r="N162" s="86"/>
      <c r="O162" s="72" t="str">
        <f>IF(ISBLANK(Tabla14[[#This Row],['# Solicitud]]), "Pendiente", "Devengado")</f>
        <v>Pendiente</v>
      </c>
      <c r="P162" s="87" t="s">
        <v>1144</v>
      </c>
      <c r="Q162" s="47">
        <v>2025</v>
      </c>
    </row>
    <row r="163" spans="2:76" s="47" customFormat="1" ht="13" x14ac:dyDescent="0.3">
      <c r="C163" s="78">
        <v>788</v>
      </c>
      <c r="D163" s="139" t="s">
        <v>1082</v>
      </c>
      <c r="E163" s="115" t="s">
        <v>584</v>
      </c>
      <c r="F163" s="115" t="s">
        <v>585</v>
      </c>
      <c r="G163" s="140" t="s">
        <v>586</v>
      </c>
      <c r="H163" s="82">
        <v>48000</v>
      </c>
      <c r="I163" s="83" t="str">
        <f t="shared" si="3"/>
        <v>2.99.99</v>
      </c>
      <c r="J163" s="84" t="s">
        <v>17</v>
      </c>
      <c r="K163" s="101" t="s">
        <v>822</v>
      </c>
      <c r="L163" s="118" t="s">
        <v>46</v>
      </c>
      <c r="M163" s="86"/>
      <c r="N163" s="86"/>
      <c r="O163" s="72" t="str">
        <f>IF(ISBLANK(Tabla14[[#This Row],['# Solicitud]]), "Pendiente", "Devengado")</f>
        <v>Pendiente</v>
      </c>
      <c r="P163" s="87" t="s">
        <v>1144</v>
      </c>
      <c r="Q163" s="47">
        <v>2025</v>
      </c>
    </row>
    <row r="164" spans="2:76" s="47" customFormat="1" ht="13" x14ac:dyDescent="0.3">
      <c r="C164" s="78">
        <v>788</v>
      </c>
      <c r="D164" s="139" t="s">
        <v>1083</v>
      </c>
      <c r="E164" s="115">
        <v>43212002</v>
      </c>
      <c r="F164" s="115">
        <v>92184356</v>
      </c>
      <c r="G164" s="140" t="s">
        <v>1084</v>
      </c>
      <c r="H164" s="82">
        <v>200000</v>
      </c>
      <c r="I164" s="83" t="str">
        <f t="shared" si="3"/>
        <v>2.99.99</v>
      </c>
      <c r="J164" s="84" t="s">
        <v>17</v>
      </c>
      <c r="K164" s="131" t="s">
        <v>1134</v>
      </c>
      <c r="L164" s="97" t="s">
        <v>807</v>
      </c>
      <c r="M164" s="86"/>
      <c r="N164" s="86"/>
      <c r="O164" s="72" t="str">
        <f>IF(ISBLANK(Tabla14[[#This Row],['# Solicitud]]), "Pendiente", "Devengado")</f>
        <v>Pendiente</v>
      </c>
      <c r="P164" s="87" t="s">
        <v>1146</v>
      </c>
      <c r="Q164" s="47">
        <v>2025</v>
      </c>
    </row>
    <row r="165" spans="2:76" s="48" customFormat="1" ht="13" x14ac:dyDescent="0.3">
      <c r="C165" s="78">
        <v>788</v>
      </c>
      <c r="D165" s="139" t="s">
        <v>1085</v>
      </c>
      <c r="E165" s="122" t="s">
        <v>592</v>
      </c>
      <c r="F165" s="122" t="s">
        <v>593</v>
      </c>
      <c r="G165" s="92" t="s">
        <v>594</v>
      </c>
      <c r="H165" s="82">
        <v>100000</v>
      </c>
      <c r="I165" s="83" t="str">
        <f t="shared" si="3"/>
        <v>5.01.01</v>
      </c>
      <c r="J165" s="116" t="s">
        <v>604</v>
      </c>
      <c r="K165" s="101" t="s">
        <v>822</v>
      </c>
      <c r="L165" s="90" t="s">
        <v>46</v>
      </c>
      <c r="M165" s="86"/>
      <c r="N165" s="86"/>
      <c r="O165" s="72" t="str">
        <f>IF(ISBLANK(Tabla14[[#This Row],['# Solicitud]]), "Pendiente", "Devengado")</f>
        <v>Pendiente</v>
      </c>
      <c r="P165" s="87" t="s">
        <v>1144</v>
      </c>
      <c r="Q165" s="47">
        <v>2025</v>
      </c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</row>
    <row r="166" spans="2:76" s="48" customFormat="1" ht="26" x14ac:dyDescent="0.3">
      <c r="B166" s="47"/>
      <c r="C166" s="78">
        <v>788</v>
      </c>
      <c r="D166" s="105" t="s">
        <v>1086</v>
      </c>
      <c r="E166" s="122">
        <v>43211909</v>
      </c>
      <c r="F166" s="145">
        <v>92381838</v>
      </c>
      <c r="G166" s="146" t="s">
        <v>1087</v>
      </c>
      <c r="H166" s="82">
        <v>2500000</v>
      </c>
      <c r="I166" s="83" t="str">
        <f t="shared" si="3"/>
        <v>5.01.03</v>
      </c>
      <c r="J166" s="147">
        <v>280</v>
      </c>
      <c r="K166" s="131" t="s">
        <v>1134</v>
      </c>
      <c r="L166" s="97" t="s">
        <v>807</v>
      </c>
      <c r="M166" s="86" t="s">
        <v>1088</v>
      </c>
      <c r="N166" s="86"/>
      <c r="O166" s="72" t="str">
        <f>IF(ISBLANK(Tabla14[[#This Row],['# Solicitud]]), "Pendiente", "Devengado")</f>
        <v>Devengado</v>
      </c>
      <c r="P166" s="87" t="s">
        <v>1146</v>
      </c>
      <c r="Q166" s="47">
        <v>2025</v>
      </c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</row>
    <row r="167" spans="2:76" s="48" customFormat="1" ht="26" x14ac:dyDescent="0.3">
      <c r="B167" s="47"/>
      <c r="C167" s="78">
        <v>788</v>
      </c>
      <c r="D167" s="105" t="s">
        <v>1089</v>
      </c>
      <c r="E167" s="122">
        <v>45111609</v>
      </c>
      <c r="F167" s="145">
        <v>92391814</v>
      </c>
      <c r="G167" s="146" t="s">
        <v>1090</v>
      </c>
      <c r="H167" s="82">
        <v>2500000</v>
      </c>
      <c r="I167" s="83" t="str">
        <f t="shared" si="3"/>
        <v>5.01.03</v>
      </c>
      <c r="J167" s="147">
        <v>280</v>
      </c>
      <c r="K167" s="131" t="s">
        <v>1134</v>
      </c>
      <c r="L167" s="97" t="s">
        <v>807</v>
      </c>
      <c r="M167" s="86" t="s">
        <v>1088</v>
      </c>
      <c r="N167" s="86"/>
      <c r="O167" s="72" t="str">
        <f>IF(ISBLANK(Tabla14[[#This Row],['# Solicitud]]), "Pendiente", "Devengado")</f>
        <v>Devengado</v>
      </c>
      <c r="P167" s="87" t="s">
        <v>1146</v>
      </c>
      <c r="Q167" s="47">
        <v>2025</v>
      </c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</row>
    <row r="168" spans="2:76" s="48" customFormat="1" ht="26" x14ac:dyDescent="0.3">
      <c r="B168" s="47"/>
      <c r="C168" s="78">
        <v>788</v>
      </c>
      <c r="D168" s="105">
        <v>5010301900000070</v>
      </c>
      <c r="E168" s="122">
        <v>46171621</v>
      </c>
      <c r="F168" s="145">
        <v>92130576</v>
      </c>
      <c r="G168" s="146" t="s">
        <v>1091</v>
      </c>
      <c r="H168" s="82">
        <v>6000000</v>
      </c>
      <c r="I168" s="83" t="str">
        <f t="shared" si="3"/>
        <v>5.01.03</v>
      </c>
      <c r="J168" s="147">
        <v>280</v>
      </c>
      <c r="K168" s="131" t="s">
        <v>1134</v>
      </c>
      <c r="L168" s="97" t="s">
        <v>807</v>
      </c>
      <c r="M168" s="86" t="s">
        <v>1092</v>
      </c>
      <c r="N168" s="86"/>
      <c r="O168" s="72" t="str">
        <f>IF(ISBLANK(Tabla14[[#This Row],['# Solicitud]]), "Pendiente", "Devengado")</f>
        <v>Devengado</v>
      </c>
      <c r="P168" s="87" t="s">
        <v>1146</v>
      </c>
      <c r="Q168" s="47">
        <v>2025</v>
      </c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</row>
    <row r="169" spans="2:76" s="47" customFormat="1" ht="13" x14ac:dyDescent="0.3">
      <c r="C169" s="78">
        <v>788</v>
      </c>
      <c r="D169" s="139">
        <v>50104</v>
      </c>
      <c r="E169" s="122">
        <v>56101519</v>
      </c>
      <c r="F169" s="148">
        <v>92073669</v>
      </c>
      <c r="G169" s="140" t="s">
        <v>1093</v>
      </c>
      <c r="H169" s="82">
        <v>300000</v>
      </c>
      <c r="I169" s="83" t="str">
        <f t="shared" si="3"/>
        <v>5.01.04</v>
      </c>
      <c r="J169" s="108">
        <v>280</v>
      </c>
      <c r="K169" s="149" t="s">
        <v>1134</v>
      </c>
      <c r="L169" s="141" t="s">
        <v>656</v>
      </c>
      <c r="M169" s="86"/>
      <c r="N169" s="86"/>
      <c r="O169" s="72" t="str">
        <f>IF(ISBLANK(Tabla14[[#This Row],['# Solicitud]]), "Pendiente", "Devengado")</f>
        <v>Pendiente</v>
      </c>
      <c r="P169" s="87" t="s">
        <v>1146</v>
      </c>
      <c r="Q169" s="47">
        <v>2025</v>
      </c>
    </row>
    <row r="170" spans="2:76" s="47" customFormat="1" ht="13" x14ac:dyDescent="0.3">
      <c r="C170" s="78">
        <v>788</v>
      </c>
      <c r="D170" s="118" t="s">
        <v>1094</v>
      </c>
      <c r="E170" s="122">
        <v>40101701</v>
      </c>
      <c r="F170" s="148">
        <v>90038402</v>
      </c>
      <c r="G170" s="140" t="s">
        <v>1095</v>
      </c>
      <c r="H170" s="82">
        <v>4999999.8</v>
      </c>
      <c r="I170" s="83" t="str">
        <f t="shared" si="3"/>
        <v>5.01.04</v>
      </c>
      <c r="J170" s="108">
        <v>280</v>
      </c>
      <c r="K170" s="149" t="s">
        <v>1135</v>
      </c>
      <c r="L170" s="118" t="s">
        <v>46</v>
      </c>
      <c r="M170" s="86"/>
      <c r="N170" s="86"/>
      <c r="O170" s="72" t="str">
        <f>IF(ISBLANK(Tabla14[[#This Row],['# Solicitud]]), "Pendiente", "Devengado")</f>
        <v>Pendiente</v>
      </c>
      <c r="P170" s="87" t="s">
        <v>1147</v>
      </c>
      <c r="Q170" s="47">
        <v>2025</v>
      </c>
    </row>
    <row r="171" spans="2:76" s="47" customFormat="1" ht="26" x14ac:dyDescent="0.3">
      <c r="C171" s="78">
        <v>788</v>
      </c>
      <c r="D171" s="97" t="s">
        <v>1096</v>
      </c>
      <c r="E171" s="102">
        <v>43211503</v>
      </c>
      <c r="F171" s="102">
        <v>92441445</v>
      </c>
      <c r="G171" s="90" t="s">
        <v>1097</v>
      </c>
      <c r="H171" s="82">
        <v>30700000</v>
      </c>
      <c r="I171" s="83" t="str">
        <f t="shared" si="3"/>
        <v>5.01.05</v>
      </c>
      <c r="J171" s="84" t="s">
        <v>604</v>
      </c>
      <c r="K171" s="131" t="s">
        <v>1134</v>
      </c>
      <c r="L171" s="97" t="s">
        <v>807</v>
      </c>
      <c r="M171" s="150" t="s">
        <v>1098</v>
      </c>
      <c r="N171" s="150"/>
      <c r="O171" s="72" t="str">
        <f>IF(ISBLANK(Tabla14[[#This Row],['# Solicitud]]), "Pendiente", "Devengado")</f>
        <v>Devengado</v>
      </c>
      <c r="P171" s="87" t="s">
        <v>1146</v>
      </c>
      <c r="Q171" s="47">
        <v>2025</v>
      </c>
    </row>
    <row r="172" spans="2:76" s="47" customFormat="1" ht="26" x14ac:dyDescent="0.3">
      <c r="C172" s="78">
        <v>788</v>
      </c>
      <c r="D172" s="97" t="s">
        <v>1099</v>
      </c>
      <c r="E172" s="102">
        <v>43211902</v>
      </c>
      <c r="F172" s="102">
        <v>92388770</v>
      </c>
      <c r="G172" s="90" t="s">
        <v>1100</v>
      </c>
      <c r="H172" s="82">
        <v>3600000</v>
      </c>
      <c r="I172" s="83" t="str">
        <f t="shared" si="3"/>
        <v>5.01.05</v>
      </c>
      <c r="J172" s="84" t="s">
        <v>604</v>
      </c>
      <c r="K172" s="131" t="s">
        <v>1134</v>
      </c>
      <c r="L172" s="97" t="s">
        <v>807</v>
      </c>
      <c r="M172" s="150" t="s">
        <v>1098</v>
      </c>
      <c r="N172" s="150"/>
      <c r="O172" s="72" t="str">
        <f>IF(ISBLANK(Tabla14[[#This Row],['# Solicitud]]), "Pendiente", "Devengado")</f>
        <v>Devengado</v>
      </c>
      <c r="P172" s="87" t="s">
        <v>1146</v>
      </c>
      <c r="Q172" s="47">
        <v>2025</v>
      </c>
    </row>
    <row r="173" spans="2:76" s="47" customFormat="1" ht="26" x14ac:dyDescent="0.3">
      <c r="C173" s="78">
        <v>788</v>
      </c>
      <c r="D173" s="97" t="s">
        <v>1099</v>
      </c>
      <c r="E173" s="102">
        <v>43211902</v>
      </c>
      <c r="F173" s="102">
        <v>92381070</v>
      </c>
      <c r="G173" s="90" t="s">
        <v>1101</v>
      </c>
      <c r="H173" s="82">
        <v>1425000</v>
      </c>
      <c r="I173" s="83" t="str">
        <f t="shared" si="3"/>
        <v>5.01.05</v>
      </c>
      <c r="J173" s="84" t="s">
        <v>604</v>
      </c>
      <c r="K173" s="131" t="s">
        <v>1134</v>
      </c>
      <c r="L173" s="97" t="s">
        <v>807</v>
      </c>
      <c r="M173" s="150" t="s">
        <v>1098</v>
      </c>
      <c r="N173" s="150"/>
      <c r="O173" s="72" t="str">
        <f>IF(ISBLANK(Tabla14[[#This Row],['# Solicitud]]), "Pendiente", "Devengado")</f>
        <v>Devengado</v>
      </c>
      <c r="P173" s="87" t="s">
        <v>1146</v>
      </c>
      <c r="Q173" s="47">
        <v>2025</v>
      </c>
    </row>
    <row r="174" spans="2:76" s="47" customFormat="1" ht="13" x14ac:dyDescent="0.3">
      <c r="C174" s="78">
        <v>788</v>
      </c>
      <c r="D174" s="105" t="s">
        <v>1102</v>
      </c>
      <c r="E174" s="102">
        <v>39121011</v>
      </c>
      <c r="F174" s="102"/>
      <c r="G174" s="90" t="s">
        <v>1103</v>
      </c>
      <c r="H174" s="82">
        <v>14000000</v>
      </c>
      <c r="I174" s="83" t="str">
        <f t="shared" si="3"/>
        <v>5.01.05</v>
      </c>
      <c r="J174" s="84" t="s">
        <v>604</v>
      </c>
      <c r="K174" s="113" t="s">
        <v>1134</v>
      </c>
      <c r="L174" s="97" t="s">
        <v>807</v>
      </c>
      <c r="M174" s="150"/>
      <c r="N174" s="150"/>
      <c r="O174" s="72" t="str">
        <f>IF(ISBLANK(Tabla14[[#This Row],['# Solicitud]]), "Pendiente", "Devengado")</f>
        <v>Pendiente</v>
      </c>
      <c r="P174" s="87" t="s">
        <v>1146</v>
      </c>
      <c r="Q174" s="47">
        <v>2025</v>
      </c>
    </row>
    <row r="175" spans="2:76" s="47" customFormat="1" ht="13" x14ac:dyDescent="0.3">
      <c r="C175" s="78">
        <v>788</v>
      </c>
      <c r="D175" s="105" t="s">
        <v>1104</v>
      </c>
      <c r="E175" s="102">
        <v>43211613</v>
      </c>
      <c r="F175" s="102"/>
      <c r="G175" s="90" t="s">
        <v>1105</v>
      </c>
      <c r="H175" s="82">
        <v>270000</v>
      </c>
      <c r="I175" s="83" t="str">
        <f t="shared" si="3"/>
        <v>5.01.05</v>
      </c>
      <c r="J175" s="84" t="s">
        <v>604</v>
      </c>
      <c r="K175" s="85" t="s">
        <v>822</v>
      </c>
      <c r="L175" s="97" t="s">
        <v>599</v>
      </c>
      <c r="M175" s="150"/>
      <c r="N175" s="150"/>
      <c r="O175" s="72" t="str">
        <f>IF(ISBLANK(Tabla14[[#This Row],['# Solicitud]]), "Pendiente", "Devengado")</f>
        <v>Pendiente</v>
      </c>
      <c r="P175" s="87" t="s">
        <v>1144</v>
      </c>
      <c r="Q175" s="47">
        <v>2025</v>
      </c>
    </row>
    <row r="176" spans="2:76" s="47" customFormat="1" ht="26" x14ac:dyDescent="0.3">
      <c r="C176" s="78">
        <v>788</v>
      </c>
      <c r="D176" s="97" t="s">
        <v>1106</v>
      </c>
      <c r="E176" s="102">
        <v>46171610</v>
      </c>
      <c r="F176" s="102" t="s">
        <v>1107</v>
      </c>
      <c r="G176" s="90" t="s">
        <v>1108</v>
      </c>
      <c r="H176" s="82">
        <v>7000000</v>
      </c>
      <c r="I176" s="83" t="str">
        <f t="shared" si="3"/>
        <v>5.01.99</v>
      </c>
      <c r="J176" s="84" t="s">
        <v>604</v>
      </c>
      <c r="K176" s="131" t="s">
        <v>1134</v>
      </c>
      <c r="L176" s="97" t="s">
        <v>807</v>
      </c>
      <c r="M176" s="150" t="s">
        <v>1109</v>
      </c>
      <c r="N176" s="150"/>
      <c r="O176" s="72" t="str">
        <f>IF(ISBLANK(Tabla14[[#This Row],['# Solicitud]]), "Pendiente", "Devengado")</f>
        <v>Devengado</v>
      </c>
      <c r="P176" s="87" t="s">
        <v>1146</v>
      </c>
      <c r="Q176" s="47">
        <v>2025</v>
      </c>
    </row>
    <row r="177" spans="3:76" s="47" customFormat="1" ht="26" x14ac:dyDescent="0.3">
      <c r="C177" s="78">
        <v>788</v>
      </c>
      <c r="D177" s="97" t="s">
        <v>1106</v>
      </c>
      <c r="E177" s="102">
        <v>45121516</v>
      </c>
      <c r="F177" s="102">
        <v>92264427</v>
      </c>
      <c r="G177" s="90" t="s">
        <v>1110</v>
      </c>
      <c r="H177" s="82">
        <v>2000000</v>
      </c>
      <c r="I177" s="83" t="str">
        <f t="shared" si="3"/>
        <v>5.01.99</v>
      </c>
      <c r="J177" s="84" t="s">
        <v>604</v>
      </c>
      <c r="K177" s="131" t="s">
        <v>1134</v>
      </c>
      <c r="L177" s="90" t="s">
        <v>46</v>
      </c>
      <c r="M177" s="150" t="s">
        <v>1111</v>
      </c>
      <c r="N177" s="150"/>
      <c r="O177" s="72" t="str">
        <f>IF(ISBLANK(Tabla14[[#This Row],['# Solicitud]]), "Pendiente", "Devengado")</f>
        <v>Devengado</v>
      </c>
      <c r="P177" s="87" t="s">
        <v>1146</v>
      </c>
      <c r="Q177" s="47">
        <v>2025</v>
      </c>
    </row>
    <row r="178" spans="3:76" s="47" customFormat="1" ht="26" x14ac:dyDescent="0.3">
      <c r="C178" s="78">
        <v>788</v>
      </c>
      <c r="D178" s="97" t="s">
        <v>1112</v>
      </c>
      <c r="E178" s="102">
        <v>43231512</v>
      </c>
      <c r="F178" s="102">
        <v>92426915</v>
      </c>
      <c r="G178" s="90" t="s">
        <v>1113</v>
      </c>
      <c r="H178" s="82">
        <v>8533866</v>
      </c>
      <c r="I178" s="83" t="str">
        <f t="shared" si="3"/>
        <v>5.99.03</v>
      </c>
      <c r="J178" s="84" t="s">
        <v>604</v>
      </c>
      <c r="K178" s="113" t="s">
        <v>830</v>
      </c>
      <c r="L178" s="97" t="s">
        <v>807</v>
      </c>
      <c r="M178" s="86" t="s">
        <v>1114</v>
      </c>
      <c r="N178" s="86"/>
      <c r="O178" s="72" t="str">
        <f>IF(ISBLANK(Tabla14[[#This Row],['# Solicitud]]), "Pendiente", "Devengado")</f>
        <v>Devengado</v>
      </c>
      <c r="P178" s="87" t="s">
        <v>1139</v>
      </c>
      <c r="Q178" s="47">
        <v>2025</v>
      </c>
    </row>
    <row r="179" spans="3:76" s="47" customFormat="1" ht="26" x14ac:dyDescent="0.3">
      <c r="C179" s="78">
        <v>788</v>
      </c>
      <c r="D179" s="97" t="s">
        <v>1112</v>
      </c>
      <c r="E179" s="102">
        <v>81112202</v>
      </c>
      <c r="F179" s="102">
        <v>92085964</v>
      </c>
      <c r="G179" s="90" t="s">
        <v>1115</v>
      </c>
      <c r="H179" s="82">
        <v>1350000</v>
      </c>
      <c r="I179" s="83" t="str">
        <f t="shared" si="3"/>
        <v>5.99.03</v>
      </c>
      <c r="J179" s="84" t="s">
        <v>604</v>
      </c>
      <c r="K179" s="113" t="s">
        <v>1135</v>
      </c>
      <c r="L179" s="97" t="s">
        <v>807</v>
      </c>
      <c r="M179" s="86" t="s">
        <v>1116</v>
      </c>
      <c r="N179" s="86"/>
      <c r="O179" s="72" t="str">
        <f>IF(ISBLANK(Tabla14[[#This Row],['# Solicitud]]), "Pendiente", "Devengado")</f>
        <v>Devengado</v>
      </c>
      <c r="P179" s="87" t="s">
        <v>1147</v>
      </c>
      <c r="Q179" s="47">
        <v>2025</v>
      </c>
    </row>
    <row r="180" spans="3:76" s="47" customFormat="1" ht="26" x14ac:dyDescent="0.3">
      <c r="C180" s="78">
        <v>788</v>
      </c>
      <c r="D180" s="97" t="s">
        <v>1112</v>
      </c>
      <c r="E180" s="102">
        <v>81112202</v>
      </c>
      <c r="F180" s="102">
        <v>92085964</v>
      </c>
      <c r="G180" s="97" t="s">
        <v>1117</v>
      </c>
      <c r="H180" s="82">
        <v>14400000.029999999</v>
      </c>
      <c r="I180" s="83" t="str">
        <f t="shared" si="3"/>
        <v>5.99.03</v>
      </c>
      <c r="J180" s="84" t="s">
        <v>604</v>
      </c>
      <c r="K180" s="113" t="s">
        <v>1135</v>
      </c>
      <c r="L180" s="97" t="s">
        <v>807</v>
      </c>
      <c r="M180" s="86" t="s">
        <v>1116</v>
      </c>
      <c r="N180" s="86"/>
      <c r="O180" s="72" t="str">
        <f>IF(ISBLANK(Tabla14[[#This Row],['# Solicitud]]), "Pendiente", "Devengado")</f>
        <v>Devengado</v>
      </c>
      <c r="P180" s="87" t="s">
        <v>1147</v>
      </c>
      <c r="Q180" s="47">
        <v>2025</v>
      </c>
    </row>
    <row r="181" spans="3:76" s="47" customFormat="1" ht="26" x14ac:dyDescent="0.3">
      <c r="C181" s="78">
        <v>788</v>
      </c>
      <c r="D181" s="97" t="s">
        <v>1112</v>
      </c>
      <c r="E181" s="102">
        <v>81112299</v>
      </c>
      <c r="F181" s="102">
        <v>92392520</v>
      </c>
      <c r="G181" s="97" t="s">
        <v>1118</v>
      </c>
      <c r="H181" s="82">
        <v>3105000</v>
      </c>
      <c r="I181" s="83" t="str">
        <f t="shared" si="3"/>
        <v>5.99.03</v>
      </c>
      <c r="J181" s="84" t="s">
        <v>604</v>
      </c>
      <c r="K181" s="113" t="s">
        <v>1135</v>
      </c>
      <c r="L181" s="97" t="s">
        <v>807</v>
      </c>
      <c r="M181" s="86" t="s">
        <v>1116</v>
      </c>
      <c r="N181" s="86"/>
      <c r="O181" s="72" t="str">
        <f>IF(ISBLANK(Tabla14[[#This Row],['# Solicitud]]), "Pendiente", "Devengado")</f>
        <v>Devengado</v>
      </c>
      <c r="P181" s="87" t="s">
        <v>1147</v>
      </c>
      <c r="Q181" s="47">
        <v>2025</v>
      </c>
    </row>
    <row r="182" spans="3:76" s="47" customFormat="1" ht="26" x14ac:dyDescent="0.3">
      <c r="C182" s="78">
        <v>781</v>
      </c>
      <c r="D182" s="97" t="s">
        <v>1112</v>
      </c>
      <c r="E182" s="102">
        <v>81112202</v>
      </c>
      <c r="F182" s="102">
        <v>92085964</v>
      </c>
      <c r="G182" s="97" t="s">
        <v>1119</v>
      </c>
      <c r="H182" s="82">
        <v>2850000</v>
      </c>
      <c r="I182" s="83" t="str">
        <f t="shared" si="3"/>
        <v>5.99.03</v>
      </c>
      <c r="J182" s="84" t="s">
        <v>604</v>
      </c>
      <c r="K182" s="113" t="s">
        <v>1135</v>
      </c>
      <c r="L182" s="97" t="s">
        <v>807</v>
      </c>
      <c r="M182" s="86" t="s">
        <v>1116</v>
      </c>
      <c r="N182" s="86"/>
      <c r="O182" s="72" t="str">
        <f>IF(ISBLANK(Tabla14[[#This Row],['# Solicitud]]), "Pendiente", "Devengado")</f>
        <v>Devengado</v>
      </c>
      <c r="P182" s="87" t="s">
        <v>1147</v>
      </c>
      <c r="Q182" s="47">
        <v>2025</v>
      </c>
    </row>
    <row r="183" spans="3:76" s="47" customFormat="1" ht="26" x14ac:dyDescent="0.3">
      <c r="C183" s="78">
        <v>781</v>
      </c>
      <c r="D183" s="97" t="s">
        <v>1112</v>
      </c>
      <c r="E183" s="102" t="s">
        <v>622</v>
      </c>
      <c r="F183" s="102">
        <v>92088381</v>
      </c>
      <c r="G183" s="97" t="s">
        <v>1120</v>
      </c>
      <c r="H183" s="82">
        <v>334480</v>
      </c>
      <c r="I183" s="83" t="str">
        <f t="shared" si="3"/>
        <v>5.99.03</v>
      </c>
      <c r="J183" s="84" t="s">
        <v>604</v>
      </c>
      <c r="K183" s="85" t="s">
        <v>1121</v>
      </c>
      <c r="L183" s="97" t="s">
        <v>807</v>
      </c>
      <c r="M183" s="86" t="s">
        <v>1122</v>
      </c>
      <c r="N183" s="86"/>
      <c r="O183" s="72" t="str">
        <f>IF(ISBLANK(Tabla14[[#This Row],['# Solicitud]]), "Pendiente", "Devengado")</f>
        <v>Devengado</v>
      </c>
      <c r="P183" s="87" t="s">
        <v>1141</v>
      </c>
      <c r="Q183" s="47">
        <v>2025</v>
      </c>
    </row>
    <row r="184" spans="3:76" s="47" customFormat="1" ht="26" x14ac:dyDescent="0.3">
      <c r="C184" s="78">
        <v>788</v>
      </c>
      <c r="D184" s="97" t="s">
        <v>1112</v>
      </c>
      <c r="E184" s="102">
        <v>81112202</v>
      </c>
      <c r="F184" s="102">
        <v>92085964</v>
      </c>
      <c r="G184" s="97" t="s">
        <v>1123</v>
      </c>
      <c r="H184" s="82">
        <v>800000</v>
      </c>
      <c r="I184" s="83" t="str">
        <f t="shared" si="3"/>
        <v>5.99.03</v>
      </c>
      <c r="J184" s="84" t="s">
        <v>604</v>
      </c>
      <c r="K184" s="113" t="s">
        <v>1135</v>
      </c>
      <c r="L184" s="97" t="s">
        <v>807</v>
      </c>
      <c r="M184" s="86" t="s">
        <v>1116</v>
      </c>
      <c r="N184" s="86"/>
      <c r="O184" s="72" t="str">
        <f>IF(ISBLANK(Tabla14[[#This Row],['# Solicitud]]), "Pendiente", "Devengado")</f>
        <v>Devengado</v>
      </c>
      <c r="P184" s="87" t="s">
        <v>1147</v>
      </c>
      <c r="Q184" s="47">
        <v>2025</v>
      </c>
    </row>
    <row r="185" spans="3:76" s="47" customFormat="1" ht="26" x14ac:dyDescent="0.3">
      <c r="C185" s="78">
        <v>788</v>
      </c>
      <c r="D185" s="97" t="s">
        <v>1112</v>
      </c>
      <c r="E185" s="102">
        <v>81112202</v>
      </c>
      <c r="F185" s="102">
        <v>92085964</v>
      </c>
      <c r="G185" s="97" t="s">
        <v>1124</v>
      </c>
      <c r="H185" s="82">
        <v>3815000</v>
      </c>
      <c r="I185" s="83" t="str">
        <f t="shared" si="3"/>
        <v>5.99.03</v>
      </c>
      <c r="J185" s="84" t="s">
        <v>604</v>
      </c>
      <c r="K185" s="113" t="s">
        <v>1135</v>
      </c>
      <c r="L185" s="97" t="s">
        <v>807</v>
      </c>
      <c r="M185" s="86" t="s">
        <v>1116</v>
      </c>
      <c r="N185" s="86"/>
      <c r="O185" s="72" t="str">
        <f>IF(ISBLANK(Tabla14[[#This Row],['# Solicitud]]), "Pendiente", "Devengado")</f>
        <v>Devengado</v>
      </c>
      <c r="P185" s="87" t="s">
        <v>1147</v>
      </c>
      <c r="Q185" s="47">
        <v>2025</v>
      </c>
    </row>
    <row r="186" spans="3:76" s="47" customFormat="1" ht="26" x14ac:dyDescent="0.3">
      <c r="C186" s="78">
        <v>788</v>
      </c>
      <c r="D186" s="97" t="s">
        <v>1112</v>
      </c>
      <c r="E186" s="102">
        <v>81112202</v>
      </c>
      <c r="F186" s="102">
        <v>92085964</v>
      </c>
      <c r="G186" s="97" t="s">
        <v>1125</v>
      </c>
      <c r="H186" s="82">
        <v>1279654.8700000001</v>
      </c>
      <c r="I186" s="83" t="str">
        <f t="shared" si="3"/>
        <v>5.99.03</v>
      </c>
      <c r="J186" s="84" t="s">
        <v>604</v>
      </c>
      <c r="K186" s="113" t="s">
        <v>1135</v>
      </c>
      <c r="L186" s="97" t="s">
        <v>807</v>
      </c>
      <c r="M186" s="86" t="s">
        <v>1116</v>
      </c>
      <c r="N186" s="86"/>
      <c r="O186" s="72" t="str">
        <f>IF(ISBLANK(Tabla14[[#This Row],['# Solicitud]]), "Pendiente", "Devengado")</f>
        <v>Devengado</v>
      </c>
      <c r="P186" s="87" t="s">
        <v>1147</v>
      </c>
      <c r="Q186" s="47">
        <v>2025</v>
      </c>
    </row>
    <row r="187" spans="3:76" s="47" customFormat="1" ht="26" x14ac:dyDescent="0.3">
      <c r="C187" s="78">
        <v>788</v>
      </c>
      <c r="D187" s="97" t="s">
        <v>627</v>
      </c>
      <c r="E187" s="102">
        <v>43231512</v>
      </c>
      <c r="F187" s="102">
        <v>92324623</v>
      </c>
      <c r="G187" s="97" t="s">
        <v>1126</v>
      </c>
      <c r="H187" s="82">
        <v>4750000</v>
      </c>
      <c r="I187" s="83" t="str">
        <f t="shared" si="3"/>
        <v>5.99.03</v>
      </c>
      <c r="J187" s="84" t="s">
        <v>604</v>
      </c>
      <c r="K187" s="113" t="s">
        <v>1135</v>
      </c>
      <c r="L187" s="97" t="s">
        <v>807</v>
      </c>
      <c r="M187" s="86" t="s">
        <v>1116</v>
      </c>
      <c r="N187" s="86"/>
      <c r="O187" s="72" t="str">
        <f>IF(ISBLANK(Tabla14[[#This Row],['# Solicitud]]), "Pendiente", "Devengado")</f>
        <v>Devengado</v>
      </c>
      <c r="P187" s="87" t="s">
        <v>1147</v>
      </c>
      <c r="Q187" s="47">
        <v>2025</v>
      </c>
    </row>
    <row r="188" spans="3:76" s="47" customFormat="1" ht="26" x14ac:dyDescent="0.3">
      <c r="C188" s="78">
        <v>788</v>
      </c>
      <c r="D188" s="97" t="s">
        <v>627</v>
      </c>
      <c r="E188" s="102">
        <v>43231512</v>
      </c>
      <c r="F188" s="102">
        <v>92450241</v>
      </c>
      <c r="G188" s="97" t="s">
        <v>1127</v>
      </c>
      <c r="H188" s="82">
        <v>3250000</v>
      </c>
      <c r="I188" s="83" t="str">
        <f t="shared" si="3"/>
        <v>5.99.03</v>
      </c>
      <c r="J188" s="84" t="s">
        <v>604</v>
      </c>
      <c r="K188" s="113" t="s">
        <v>1135</v>
      </c>
      <c r="L188" s="97" t="s">
        <v>807</v>
      </c>
      <c r="M188" s="86" t="s">
        <v>1116</v>
      </c>
      <c r="N188" s="86"/>
      <c r="O188" s="72" t="str">
        <f>IF(ISBLANK(Tabla14[[#This Row],['# Solicitud]]), "Pendiente", "Devengado")</f>
        <v>Devengado</v>
      </c>
      <c r="P188" s="87" t="s">
        <v>1147</v>
      </c>
      <c r="Q188" s="47">
        <v>2025</v>
      </c>
    </row>
    <row r="189" spans="3:76" s="47" customFormat="1" ht="26" x14ac:dyDescent="0.3">
      <c r="C189" s="78">
        <v>788</v>
      </c>
      <c r="D189" s="97" t="s">
        <v>621</v>
      </c>
      <c r="E189" s="102">
        <v>81112202</v>
      </c>
      <c r="F189" s="102">
        <v>92297693</v>
      </c>
      <c r="G189" s="97" t="s">
        <v>1128</v>
      </c>
      <c r="H189" s="82">
        <v>3300000</v>
      </c>
      <c r="I189" s="83" t="str">
        <f t="shared" si="3"/>
        <v>5.99.03</v>
      </c>
      <c r="J189" s="84" t="s">
        <v>604</v>
      </c>
      <c r="K189" s="113" t="s">
        <v>1135</v>
      </c>
      <c r="L189" s="97" t="s">
        <v>807</v>
      </c>
      <c r="M189" s="86" t="s">
        <v>1116</v>
      </c>
      <c r="N189" s="86"/>
      <c r="O189" s="72" t="str">
        <f>IF(ISBLANK(Tabla14[[#This Row],['# Solicitud]]), "Pendiente", "Devengado")</f>
        <v>Devengado</v>
      </c>
      <c r="P189" s="87" t="s">
        <v>1147</v>
      </c>
      <c r="Q189" s="47">
        <v>2025</v>
      </c>
    </row>
    <row r="190" spans="3:76" s="47" customFormat="1" ht="26" x14ac:dyDescent="0.3">
      <c r="C190" s="151">
        <v>788</v>
      </c>
      <c r="D190" s="152" t="s">
        <v>627</v>
      </c>
      <c r="E190" s="153">
        <v>43231512</v>
      </c>
      <c r="F190" s="153">
        <v>92432563</v>
      </c>
      <c r="G190" s="152" t="s">
        <v>1129</v>
      </c>
      <c r="H190" s="154">
        <v>2232000</v>
      </c>
      <c r="I190" s="155" t="str">
        <f t="shared" si="3"/>
        <v>5.99.03</v>
      </c>
      <c r="J190" s="156" t="s">
        <v>604</v>
      </c>
      <c r="K190" s="157" t="s">
        <v>1135</v>
      </c>
      <c r="L190" s="152" t="s">
        <v>807</v>
      </c>
      <c r="M190" s="158" t="s">
        <v>1116</v>
      </c>
      <c r="N190" s="158"/>
      <c r="O190" s="73" t="str">
        <f>IF(ISBLANK(Tabla14[[#This Row],['# Solicitud]]), "Pendiente", "Devengado")</f>
        <v>Devengado</v>
      </c>
      <c r="P190" s="87" t="s">
        <v>1147</v>
      </c>
      <c r="Q190" s="47">
        <v>2025</v>
      </c>
    </row>
    <row r="191" spans="3:76" x14ac:dyDescent="0.25">
      <c r="C191" s="54"/>
      <c r="D191" s="54"/>
      <c r="E191" s="54"/>
      <c r="F191" s="55"/>
      <c r="G191" s="56"/>
      <c r="H191" s="56"/>
      <c r="I191" s="68"/>
      <c r="J191" s="57"/>
      <c r="K191" s="56"/>
      <c r="L191" s="54"/>
      <c r="M191" s="58"/>
      <c r="N191" s="58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</row>
    <row r="192" spans="3:76" x14ac:dyDescent="0.25">
      <c r="C192" s="54"/>
      <c r="D192" s="54"/>
      <c r="E192" s="54"/>
      <c r="F192" s="55"/>
      <c r="G192" s="56"/>
      <c r="H192" s="56"/>
      <c r="I192" s="68"/>
      <c r="J192" s="57"/>
      <c r="K192" s="56"/>
      <c r="L192" s="54"/>
      <c r="M192" s="58"/>
      <c r="N192" s="58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</row>
    <row r="193" spans="3:76" x14ac:dyDescent="0.25">
      <c r="C193" s="54"/>
      <c r="D193" s="54"/>
      <c r="E193" s="54"/>
      <c r="F193" s="55"/>
      <c r="G193" s="56"/>
      <c r="H193" s="56"/>
      <c r="I193" s="68"/>
      <c r="J193" s="57"/>
      <c r="K193" s="56"/>
      <c r="L193" s="54"/>
      <c r="M193" s="58"/>
      <c r="N193" s="58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</row>
    <row r="194" spans="3:76" x14ac:dyDescent="0.25">
      <c r="C194" s="54"/>
      <c r="D194" s="59"/>
      <c r="E194" s="59"/>
      <c r="F194" s="60"/>
      <c r="G194" s="61"/>
      <c r="H194" s="61"/>
      <c r="I194" s="69"/>
      <c r="J194" s="61"/>
      <c r="K194" s="61"/>
      <c r="L194" s="59"/>
      <c r="M194" s="58"/>
      <c r="N194" s="58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</row>
    <row r="195" spans="3:76" x14ac:dyDescent="0.25">
      <c r="C195" s="59"/>
      <c r="D195" s="59"/>
      <c r="E195" s="59"/>
      <c r="F195" s="60"/>
      <c r="G195" s="61"/>
      <c r="H195" s="61"/>
      <c r="I195" s="69"/>
      <c r="J195" s="61"/>
      <c r="K195" s="61"/>
      <c r="L195" s="59"/>
      <c r="M195" s="58"/>
      <c r="N195" s="58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</row>
    <row r="196" spans="3:76" x14ac:dyDescent="0.25">
      <c r="C196" s="59"/>
      <c r="D196" s="59"/>
      <c r="E196" s="59"/>
      <c r="F196" s="60"/>
      <c r="G196" s="61"/>
      <c r="H196" s="61"/>
      <c r="I196" s="69"/>
      <c r="J196" s="61"/>
      <c r="K196" s="61"/>
      <c r="L196" s="59"/>
      <c r="M196" s="58"/>
      <c r="N196" s="58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</row>
    <row r="197" spans="3:76" x14ac:dyDescent="0.25">
      <c r="C197" s="59"/>
      <c r="D197" s="59"/>
      <c r="E197" s="59"/>
      <c r="F197" s="60"/>
      <c r="G197" s="61"/>
      <c r="H197" s="61"/>
      <c r="I197" s="69"/>
      <c r="J197" s="61"/>
      <c r="K197" s="61"/>
      <c r="L197" s="59"/>
      <c r="M197" s="58"/>
      <c r="N197" s="58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</row>
    <row r="198" spans="3:76" x14ac:dyDescent="0.25">
      <c r="C198" s="59"/>
      <c r="D198" s="59"/>
      <c r="E198" s="59"/>
      <c r="F198" s="60"/>
      <c r="G198" s="61"/>
      <c r="H198" s="61"/>
      <c r="I198" s="69"/>
      <c r="J198" s="61"/>
      <c r="K198" s="61"/>
      <c r="L198" s="59"/>
      <c r="M198" s="58"/>
      <c r="N198" s="58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</row>
    <row r="199" spans="3:76" x14ac:dyDescent="0.25">
      <c r="C199" s="59"/>
      <c r="D199" s="59"/>
      <c r="E199" s="59"/>
      <c r="F199" s="60"/>
      <c r="G199" s="61"/>
      <c r="H199" s="61"/>
      <c r="I199" s="69"/>
      <c r="J199" s="61"/>
      <c r="K199" s="61"/>
      <c r="L199" s="59"/>
      <c r="M199" s="58"/>
      <c r="N199" s="58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</row>
    <row r="200" spans="3:76" x14ac:dyDescent="0.25">
      <c r="C200" s="59"/>
      <c r="D200" s="59"/>
      <c r="E200" s="59"/>
      <c r="F200" s="60"/>
      <c r="G200" s="61"/>
      <c r="H200" s="61"/>
      <c r="I200" s="69"/>
      <c r="J200" s="61"/>
      <c r="K200" s="61"/>
      <c r="L200" s="59"/>
      <c r="M200" s="58"/>
      <c r="N200" s="58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</row>
    <row r="201" spans="3:76" x14ac:dyDescent="0.25">
      <c r="C201" s="59"/>
      <c r="D201" s="59"/>
      <c r="E201" s="59"/>
      <c r="F201" s="60"/>
      <c r="G201" s="61"/>
      <c r="H201" s="61"/>
      <c r="I201" s="69"/>
      <c r="J201" s="61"/>
      <c r="K201" s="61"/>
      <c r="L201" s="59"/>
      <c r="M201" s="58"/>
      <c r="N201" s="58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</row>
    <row r="202" spans="3:76" x14ac:dyDescent="0.25">
      <c r="C202" s="59"/>
      <c r="D202" s="59"/>
      <c r="E202" s="59"/>
      <c r="F202" s="60"/>
      <c r="G202" s="61"/>
      <c r="H202" s="61"/>
      <c r="I202" s="69"/>
      <c r="J202" s="61"/>
      <c r="K202" s="61"/>
      <c r="L202" s="59"/>
      <c r="M202" s="58"/>
      <c r="N202" s="58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</row>
    <row r="203" spans="3:76" x14ac:dyDescent="0.25">
      <c r="C203" s="59"/>
      <c r="D203" s="59"/>
      <c r="E203" s="59"/>
      <c r="F203" s="60"/>
      <c r="G203" s="61"/>
      <c r="H203" s="61"/>
      <c r="I203" s="69"/>
      <c r="J203" s="61"/>
      <c r="K203" s="61"/>
      <c r="L203" s="59"/>
      <c r="M203" s="58"/>
      <c r="N203" s="58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</row>
    <row r="204" spans="3:76" x14ac:dyDescent="0.25">
      <c r="C204" s="59"/>
      <c r="D204" s="59"/>
      <c r="E204" s="59"/>
      <c r="F204" s="60"/>
      <c r="G204" s="61"/>
      <c r="H204" s="61"/>
      <c r="I204" s="69"/>
      <c r="J204" s="61"/>
      <c r="K204" s="61"/>
      <c r="L204" s="59"/>
      <c r="M204" s="58"/>
      <c r="N204" s="58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</row>
    <row r="205" spans="3:76" x14ac:dyDescent="0.25">
      <c r="C205" s="59"/>
      <c r="D205" s="59"/>
      <c r="E205" s="59"/>
      <c r="F205" s="60"/>
      <c r="G205" s="61"/>
      <c r="H205" s="61"/>
      <c r="I205" s="69"/>
      <c r="J205" s="61"/>
      <c r="K205" s="61"/>
      <c r="L205" s="59"/>
      <c r="M205" s="58"/>
      <c r="N205" s="58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</row>
    <row r="206" spans="3:76" x14ac:dyDescent="0.25">
      <c r="C206" s="59"/>
      <c r="D206" s="59"/>
      <c r="E206" s="59"/>
      <c r="F206" s="60"/>
      <c r="G206" s="61"/>
      <c r="H206" s="61"/>
      <c r="I206" s="69"/>
      <c r="J206" s="61"/>
      <c r="K206" s="61"/>
      <c r="L206" s="59"/>
      <c r="M206" s="58"/>
      <c r="N206" s="58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</row>
    <row r="207" spans="3:76" x14ac:dyDescent="0.25">
      <c r="C207" s="59"/>
      <c r="D207" s="59"/>
      <c r="E207" s="59"/>
      <c r="F207" s="60"/>
      <c r="G207" s="61"/>
      <c r="H207" s="61"/>
      <c r="I207" s="69"/>
      <c r="J207" s="61"/>
      <c r="K207" s="61"/>
      <c r="L207" s="59"/>
      <c r="M207" s="58"/>
      <c r="N207" s="58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</row>
    <row r="208" spans="3:76" x14ac:dyDescent="0.25">
      <c r="C208" s="59"/>
      <c r="D208" s="59"/>
      <c r="E208" s="59"/>
      <c r="F208" s="60"/>
      <c r="G208" s="61"/>
      <c r="H208" s="61"/>
      <c r="I208" s="69"/>
      <c r="J208" s="61"/>
      <c r="K208" s="61"/>
      <c r="L208" s="59"/>
      <c r="M208" s="58"/>
      <c r="N208" s="58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</row>
    <row r="209" spans="3:76" x14ac:dyDescent="0.25">
      <c r="C209" s="59"/>
      <c r="D209" s="59"/>
      <c r="E209" s="59"/>
      <c r="F209" s="60"/>
      <c r="G209" s="61"/>
      <c r="H209" s="61"/>
      <c r="I209" s="69"/>
      <c r="J209" s="61"/>
      <c r="K209" s="61"/>
      <c r="L209" s="59"/>
      <c r="M209" s="58"/>
      <c r="N209" s="58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</row>
    <row r="210" spans="3:76" x14ac:dyDescent="0.25">
      <c r="C210" s="59"/>
      <c r="D210" s="59"/>
      <c r="E210" s="59"/>
      <c r="F210" s="60"/>
      <c r="G210" s="61"/>
      <c r="H210" s="61"/>
      <c r="I210" s="69"/>
      <c r="J210" s="61"/>
      <c r="K210" s="61"/>
      <c r="L210" s="59"/>
      <c r="M210" s="58"/>
      <c r="N210" s="58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</row>
    <row r="211" spans="3:76" x14ac:dyDescent="0.25">
      <c r="C211" s="59"/>
      <c r="D211" s="59"/>
      <c r="E211" s="59"/>
      <c r="F211" s="60"/>
      <c r="G211" s="61"/>
      <c r="H211" s="61"/>
      <c r="I211" s="69"/>
      <c r="J211" s="61"/>
      <c r="K211" s="61"/>
      <c r="L211" s="59"/>
      <c r="M211" s="58"/>
      <c r="N211" s="58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</row>
    <row r="212" spans="3:76" x14ac:dyDescent="0.25">
      <c r="C212" s="59"/>
      <c r="D212" s="59"/>
      <c r="E212" s="59"/>
      <c r="F212" s="60"/>
      <c r="G212" s="61"/>
      <c r="H212" s="61"/>
      <c r="I212" s="69"/>
      <c r="J212" s="61"/>
      <c r="K212" s="61"/>
      <c r="L212" s="59"/>
      <c r="M212" s="58"/>
      <c r="N212" s="58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</row>
    <row r="213" spans="3:76" x14ac:dyDescent="0.25">
      <c r="C213" s="59"/>
      <c r="D213" s="59"/>
      <c r="E213" s="59"/>
      <c r="F213" s="60"/>
      <c r="G213" s="61"/>
      <c r="H213" s="61"/>
      <c r="I213" s="69"/>
      <c r="J213" s="61"/>
      <c r="K213" s="61"/>
      <c r="L213" s="59"/>
      <c r="M213" s="58"/>
      <c r="N213" s="58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</row>
    <row r="214" spans="3:76" x14ac:dyDescent="0.25">
      <c r="C214" s="59"/>
      <c r="D214" s="59"/>
      <c r="E214" s="59"/>
      <c r="F214" s="60"/>
      <c r="G214" s="61"/>
      <c r="H214" s="61"/>
      <c r="I214" s="69"/>
      <c r="J214" s="61"/>
      <c r="K214" s="61"/>
      <c r="L214" s="59"/>
      <c r="M214" s="58"/>
      <c r="N214" s="58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</row>
    <row r="215" spans="3:76" x14ac:dyDescent="0.25">
      <c r="C215" s="59"/>
      <c r="D215" s="59"/>
      <c r="E215" s="59"/>
      <c r="F215" s="60"/>
      <c r="G215" s="61"/>
      <c r="H215" s="61"/>
      <c r="I215" s="69"/>
      <c r="J215" s="61"/>
      <c r="K215" s="61"/>
      <c r="L215" s="59"/>
      <c r="M215" s="58"/>
      <c r="N215" s="58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</row>
    <row r="216" spans="3:76" x14ac:dyDescent="0.25">
      <c r="C216" s="59"/>
      <c r="D216" s="59"/>
      <c r="E216" s="59"/>
      <c r="F216" s="60"/>
      <c r="G216" s="61"/>
      <c r="H216" s="61"/>
      <c r="I216" s="69"/>
      <c r="J216" s="61"/>
      <c r="K216" s="61"/>
      <c r="L216" s="59"/>
      <c r="M216" s="58"/>
      <c r="N216" s="58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</row>
    <row r="217" spans="3:76" x14ac:dyDescent="0.25">
      <c r="C217" s="59"/>
      <c r="D217" s="59"/>
      <c r="E217" s="59"/>
      <c r="F217" s="60"/>
      <c r="G217" s="61"/>
      <c r="H217" s="61"/>
      <c r="I217" s="69"/>
      <c r="J217" s="61"/>
      <c r="K217" s="61"/>
      <c r="L217" s="59"/>
      <c r="M217" s="58"/>
      <c r="N217" s="58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</row>
    <row r="218" spans="3:76" x14ac:dyDescent="0.25">
      <c r="C218" s="59"/>
      <c r="D218" s="59"/>
      <c r="E218" s="59"/>
      <c r="F218" s="60"/>
      <c r="G218" s="61"/>
      <c r="H218" s="61"/>
      <c r="I218" s="69"/>
      <c r="J218" s="61"/>
      <c r="K218" s="61"/>
      <c r="L218" s="59"/>
      <c r="M218" s="58"/>
      <c r="N218" s="58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</row>
    <row r="219" spans="3:76" x14ac:dyDescent="0.25">
      <c r="C219" s="59"/>
      <c r="D219" s="59"/>
      <c r="E219" s="59"/>
      <c r="F219" s="60"/>
      <c r="G219" s="61"/>
      <c r="H219" s="61"/>
      <c r="I219" s="69"/>
      <c r="J219" s="61"/>
      <c r="K219" s="61"/>
      <c r="L219" s="59"/>
      <c r="M219" s="58"/>
      <c r="N219" s="58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</row>
    <row r="220" spans="3:76" x14ac:dyDescent="0.25">
      <c r="C220" s="59"/>
      <c r="D220" s="59"/>
      <c r="E220" s="59"/>
      <c r="F220" s="60"/>
      <c r="G220" s="61"/>
      <c r="H220" s="61"/>
      <c r="I220" s="69"/>
      <c r="J220" s="61"/>
      <c r="K220" s="61"/>
      <c r="L220" s="59"/>
      <c r="M220" s="58"/>
      <c r="N220" s="58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</row>
    <row r="221" spans="3:76" x14ac:dyDescent="0.25">
      <c r="C221" s="59"/>
      <c r="D221" s="59"/>
      <c r="E221" s="59"/>
      <c r="F221" s="60"/>
      <c r="G221" s="61"/>
      <c r="H221" s="61"/>
      <c r="I221" s="69"/>
      <c r="J221" s="61"/>
      <c r="K221" s="61"/>
      <c r="L221" s="59"/>
      <c r="M221" s="58"/>
      <c r="N221" s="58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</row>
    <row r="222" spans="3:76" x14ac:dyDescent="0.25">
      <c r="C222" s="59"/>
      <c r="D222" s="59"/>
      <c r="E222" s="59"/>
      <c r="F222" s="60"/>
      <c r="G222" s="61"/>
      <c r="H222" s="61"/>
      <c r="I222" s="69"/>
      <c r="J222" s="61"/>
      <c r="K222" s="61"/>
      <c r="L222" s="59"/>
      <c r="M222" s="58"/>
      <c r="N222" s="58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</row>
    <row r="223" spans="3:76" x14ac:dyDescent="0.25">
      <c r="C223" s="59"/>
      <c r="D223" s="59"/>
      <c r="E223" s="59"/>
      <c r="F223" s="60"/>
      <c r="G223" s="61"/>
      <c r="H223" s="61"/>
      <c r="I223" s="69"/>
      <c r="J223" s="61"/>
      <c r="K223" s="61"/>
      <c r="L223" s="59"/>
      <c r="M223" s="58"/>
      <c r="N223" s="58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</row>
    <row r="224" spans="3:76" x14ac:dyDescent="0.25">
      <c r="C224" s="59"/>
      <c r="D224" s="59"/>
      <c r="E224" s="59"/>
      <c r="F224" s="60"/>
      <c r="G224" s="61"/>
      <c r="H224" s="61"/>
      <c r="I224" s="69"/>
      <c r="J224" s="61"/>
      <c r="K224" s="61"/>
      <c r="L224" s="59"/>
      <c r="M224" s="58"/>
      <c r="N224" s="58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</row>
    <row r="225" spans="3:76" x14ac:dyDescent="0.25">
      <c r="C225" s="59"/>
      <c r="D225" s="59"/>
      <c r="E225" s="59"/>
      <c r="F225" s="60"/>
      <c r="G225" s="61"/>
      <c r="H225" s="61"/>
      <c r="I225" s="69"/>
      <c r="J225" s="61"/>
      <c r="K225" s="61"/>
      <c r="L225" s="59"/>
      <c r="M225" s="58"/>
      <c r="N225" s="58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</row>
    <row r="226" spans="3:76" x14ac:dyDescent="0.25">
      <c r="C226" s="59"/>
      <c r="D226" s="59"/>
      <c r="E226" s="59"/>
      <c r="F226" s="60"/>
      <c r="G226" s="61"/>
      <c r="H226" s="61"/>
      <c r="I226" s="69"/>
      <c r="J226" s="61"/>
      <c r="K226" s="61"/>
      <c r="L226" s="59"/>
      <c r="M226" s="58"/>
      <c r="N226" s="58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</row>
    <row r="227" spans="3:76" x14ac:dyDescent="0.25">
      <c r="C227" s="59"/>
      <c r="D227" s="59"/>
      <c r="E227" s="59"/>
      <c r="F227" s="60"/>
      <c r="G227" s="61"/>
      <c r="H227" s="61"/>
      <c r="I227" s="69"/>
      <c r="J227" s="61"/>
      <c r="K227" s="61"/>
      <c r="L227" s="59"/>
      <c r="M227" s="58"/>
      <c r="N227" s="58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</row>
    <row r="228" spans="3:76" x14ac:dyDescent="0.25">
      <c r="C228" s="59"/>
      <c r="D228" s="59"/>
      <c r="E228" s="59"/>
      <c r="F228" s="60"/>
      <c r="G228" s="61"/>
      <c r="H228" s="61"/>
      <c r="I228" s="69"/>
      <c r="J228" s="61"/>
      <c r="K228" s="61"/>
      <c r="L228" s="59"/>
      <c r="M228" s="58"/>
      <c r="N228" s="58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</row>
    <row r="229" spans="3:76" x14ac:dyDescent="0.25">
      <c r="C229" s="59"/>
      <c r="D229" s="59"/>
      <c r="E229" s="59"/>
      <c r="F229" s="60"/>
      <c r="G229" s="61"/>
      <c r="H229" s="61"/>
      <c r="I229" s="69"/>
      <c r="J229" s="61"/>
      <c r="K229" s="61"/>
      <c r="L229" s="59"/>
      <c r="M229" s="58"/>
      <c r="N229" s="58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</row>
    <row r="230" spans="3:76" x14ac:dyDescent="0.25">
      <c r="C230" s="59"/>
      <c r="D230" s="59"/>
      <c r="E230" s="59"/>
      <c r="F230" s="60"/>
      <c r="G230" s="61"/>
      <c r="H230" s="61"/>
      <c r="I230" s="69"/>
      <c r="J230" s="61"/>
      <c r="K230" s="61"/>
      <c r="L230" s="59"/>
      <c r="M230" s="58"/>
      <c r="N230" s="58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</row>
    <row r="231" spans="3:76" x14ac:dyDescent="0.25">
      <c r="C231" s="59"/>
      <c r="D231" s="59"/>
      <c r="E231" s="59"/>
      <c r="F231" s="60"/>
      <c r="G231" s="61"/>
      <c r="H231" s="61"/>
      <c r="I231" s="69"/>
      <c r="J231" s="61"/>
      <c r="K231" s="61"/>
      <c r="L231" s="59"/>
      <c r="M231" s="58"/>
      <c r="N231" s="58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</row>
    <row r="232" spans="3:76" x14ac:dyDescent="0.25">
      <c r="C232" s="59"/>
      <c r="D232" s="59"/>
      <c r="E232" s="59"/>
      <c r="F232" s="60"/>
      <c r="G232" s="61"/>
      <c r="H232" s="61"/>
      <c r="I232" s="69"/>
      <c r="J232" s="61"/>
      <c r="K232" s="61"/>
      <c r="L232" s="59"/>
      <c r="M232" s="58"/>
      <c r="N232" s="58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</row>
    <row r="233" spans="3:76" x14ac:dyDescent="0.25">
      <c r="C233" s="59"/>
      <c r="D233" s="59"/>
      <c r="E233" s="59"/>
      <c r="F233" s="60"/>
      <c r="G233" s="61"/>
      <c r="H233" s="61"/>
      <c r="I233" s="69"/>
      <c r="J233" s="61"/>
      <c r="K233" s="61"/>
      <c r="L233" s="59"/>
      <c r="M233" s="58"/>
      <c r="N233" s="58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</row>
    <row r="234" spans="3:76" x14ac:dyDescent="0.25">
      <c r="C234" s="59"/>
      <c r="D234" s="59"/>
      <c r="E234" s="59"/>
      <c r="F234" s="60"/>
      <c r="G234" s="61"/>
      <c r="H234" s="61"/>
      <c r="I234" s="69"/>
      <c r="J234" s="61"/>
      <c r="K234" s="61"/>
      <c r="L234" s="59"/>
      <c r="M234" s="58"/>
      <c r="N234" s="58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</row>
    <row r="235" spans="3:76" x14ac:dyDescent="0.25">
      <c r="C235" s="59"/>
      <c r="D235" s="59"/>
      <c r="E235" s="59"/>
      <c r="F235" s="60"/>
      <c r="G235" s="61"/>
      <c r="H235" s="61"/>
      <c r="I235" s="69"/>
      <c r="J235" s="61"/>
      <c r="K235" s="61"/>
      <c r="L235" s="59"/>
      <c r="M235" s="58"/>
      <c r="N235" s="58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</row>
    <row r="236" spans="3:76" x14ac:dyDescent="0.25">
      <c r="C236" s="59"/>
      <c r="D236" s="59"/>
      <c r="E236" s="59"/>
      <c r="F236" s="60"/>
      <c r="G236" s="61"/>
      <c r="H236" s="61"/>
      <c r="I236" s="69"/>
      <c r="J236" s="61"/>
      <c r="K236" s="61"/>
      <c r="L236" s="59"/>
      <c r="M236" s="58"/>
      <c r="N236" s="58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</row>
    <row r="237" spans="3:76" x14ac:dyDescent="0.25">
      <c r="C237" s="59"/>
      <c r="D237" s="59"/>
      <c r="E237" s="59"/>
      <c r="F237" s="60"/>
      <c r="G237" s="61"/>
      <c r="H237" s="61"/>
      <c r="I237" s="69"/>
      <c r="J237" s="61"/>
      <c r="K237" s="61"/>
      <c r="L237" s="59"/>
      <c r="M237" s="58"/>
      <c r="N237" s="58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</row>
    <row r="238" spans="3:76" x14ac:dyDescent="0.25">
      <c r="C238" s="59"/>
      <c r="D238" s="59"/>
      <c r="E238" s="59"/>
      <c r="F238" s="60"/>
      <c r="G238" s="61"/>
      <c r="H238" s="61"/>
      <c r="I238" s="69"/>
      <c r="J238" s="61"/>
      <c r="K238" s="61"/>
      <c r="L238" s="59"/>
      <c r="M238" s="58"/>
      <c r="N238" s="58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</row>
    <row r="239" spans="3:76" x14ac:dyDescent="0.25">
      <c r="C239" s="59"/>
      <c r="D239" s="59"/>
      <c r="E239" s="59"/>
      <c r="F239" s="60"/>
      <c r="G239" s="61"/>
      <c r="H239" s="61"/>
      <c r="I239" s="69"/>
      <c r="J239" s="61"/>
      <c r="K239" s="61"/>
      <c r="L239" s="59"/>
      <c r="M239" s="58"/>
      <c r="N239" s="58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</row>
    <row r="240" spans="3:76" x14ac:dyDescent="0.25">
      <c r="C240" s="59"/>
      <c r="D240" s="59"/>
      <c r="E240" s="59"/>
      <c r="F240" s="60"/>
      <c r="G240" s="61"/>
      <c r="H240" s="61"/>
      <c r="I240" s="69"/>
      <c r="J240" s="61"/>
      <c r="K240" s="61"/>
      <c r="L240" s="59"/>
      <c r="M240" s="58"/>
      <c r="N240" s="58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</row>
    <row r="241" spans="3:76" x14ac:dyDescent="0.25">
      <c r="C241" s="59"/>
      <c r="D241" s="59"/>
      <c r="E241" s="59"/>
      <c r="F241" s="60"/>
      <c r="G241" s="61"/>
      <c r="H241" s="61"/>
      <c r="I241" s="69"/>
      <c r="J241" s="61"/>
      <c r="K241" s="61"/>
      <c r="L241" s="59"/>
      <c r="M241" s="58"/>
      <c r="N241" s="58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</row>
    <row r="242" spans="3:76" x14ac:dyDescent="0.25">
      <c r="C242" s="59"/>
      <c r="D242" s="59"/>
      <c r="E242" s="59"/>
      <c r="F242" s="60"/>
      <c r="G242" s="61"/>
      <c r="H242" s="61"/>
      <c r="I242" s="69"/>
      <c r="J242" s="61"/>
      <c r="K242" s="61"/>
      <c r="L242" s="59"/>
      <c r="M242" s="58"/>
      <c r="N242" s="58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</row>
    <row r="243" spans="3:76" x14ac:dyDescent="0.25">
      <c r="C243" s="59"/>
      <c r="D243" s="59"/>
      <c r="E243" s="59"/>
      <c r="F243" s="60"/>
      <c r="G243" s="61"/>
      <c r="H243" s="61"/>
      <c r="I243" s="69"/>
      <c r="J243" s="61"/>
      <c r="K243" s="61"/>
      <c r="L243" s="59"/>
      <c r="M243" s="58"/>
      <c r="N243" s="58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</row>
    <row r="244" spans="3:76" x14ac:dyDescent="0.25">
      <c r="C244" s="59"/>
      <c r="D244" s="59"/>
      <c r="E244" s="59"/>
      <c r="F244" s="60"/>
      <c r="G244" s="61"/>
      <c r="H244" s="61"/>
      <c r="I244" s="69"/>
      <c r="J244" s="61"/>
      <c r="K244" s="61"/>
      <c r="L244" s="59"/>
      <c r="M244" s="58"/>
      <c r="N244" s="58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</row>
    <row r="245" spans="3:76" x14ac:dyDescent="0.25">
      <c r="C245" s="59"/>
      <c r="D245" s="59"/>
      <c r="E245" s="59"/>
      <c r="F245" s="60"/>
      <c r="G245" s="61"/>
      <c r="H245" s="61"/>
      <c r="I245" s="69"/>
      <c r="J245" s="61"/>
      <c r="K245" s="61"/>
      <c r="L245" s="59"/>
      <c r="M245" s="58"/>
      <c r="N245" s="58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</row>
    <row r="246" spans="3:76" x14ac:dyDescent="0.25">
      <c r="C246" s="59"/>
      <c r="D246" s="59"/>
      <c r="E246" s="59"/>
      <c r="F246" s="60"/>
      <c r="G246" s="61"/>
      <c r="H246" s="61"/>
      <c r="I246" s="69"/>
      <c r="J246" s="61"/>
      <c r="K246" s="61"/>
      <c r="L246" s="59"/>
      <c r="M246" s="58"/>
      <c r="N246" s="58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</row>
    <row r="247" spans="3:76" x14ac:dyDescent="0.25">
      <c r="C247" s="59"/>
      <c r="D247" s="59"/>
      <c r="E247" s="59"/>
      <c r="F247" s="60"/>
      <c r="G247" s="61"/>
      <c r="H247" s="61"/>
      <c r="I247" s="69"/>
      <c r="J247" s="61"/>
      <c r="K247" s="61"/>
      <c r="L247" s="59"/>
      <c r="M247" s="58"/>
      <c r="N247" s="58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</row>
    <row r="248" spans="3:76" x14ac:dyDescent="0.25">
      <c r="C248" s="59"/>
      <c r="D248" s="59"/>
      <c r="E248" s="59"/>
      <c r="F248" s="60"/>
      <c r="G248" s="61"/>
      <c r="H248" s="61"/>
      <c r="I248" s="69"/>
      <c r="J248" s="61"/>
      <c r="K248" s="61"/>
      <c r="L248" s="59"/>
      <c r="M248" s="58"/>
      <c r="N248" s="58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</row>
    <row r="249" spans="3:76" x14ac:dyDescent="0.25">
      <c r="C249" s="59"/>
      <c r="D249" s="59"/>
      <c r="E249" s="59"/>
      <c r="F249" s="60"/>
      <c r="G249" s="61"/>
      <c r="H249" s="61"/>
      <c r="I249" s="69"/>
      <c r="J249" s="61"/>
      <c r="K249" s="61"/>
      <c r="L249" s="59"/>
      <c r="M249" s="58"/>
      <c r="N249" s="58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</row>
    <row r="250" spans="3:76" x14ac:dyDescent="0.25">
      <c r="C250" s="59"/>
      <c r="D250" s="59"/>
      <c r="E250" s="59"/>
      <c r="F250" s="60"/>
      <c r="G250" s="61"/>
      <c r="H250" s="61"/>
      <c r="I250" s="69"/>
      <c r="J250" s="61"/>
      <c r="K250" s="61"/>
      <c r="L250" s="59"/>
      <c r="M250" s="58"/>
      <c r="N250" s="58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</row>
    <row r="251" spans="3:76" x14ac:dyDescent="0.25">
      <c r="C251" s="59"/>
      <c r="D251" s="59"/>
      <c r="E251" s="59"/>
      <c r="F251" s="60"/>
      <c r="G251" s="61"/>
      <c r="H251" s="61"/>
      <c r="I251" s="69"/>
      <c r="J251" s="61"/>
      <c r="K251" s="61"/>
      <c r="L251" s="59"/>
      <c r="M251" s="58"/>
      <c r="N251" s="58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</row>
    <row r="252" spans="3:76" x14ac:dyDescent="0.25">
      <c r="C252" s="59"/>
      <c r="D252" s="59"/>
      <c r="E252" s="59"/>
      <c r="F252" s="60"/>
      <c r="G252" s="61"/>
      <c r="H252" s="61"/>
      <c r="I252" s="69"/>
      <c r="J252" s="61"/>
      <c r="K252" s="61"/>
      <c r="L252" s="59"/>
      <c r="M252" s="58"/>
      <c r="N252" s="58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</row>
    <row r="253" spans="3:76" x14ac:dyDescent="0.25">
      <c r="C253" s="59"/>
      <c r="D253" s="59"/>
      <c r="E253" s="59"/>
      <c r="F253" s="60"/>
      <c r="G253" s="61"/>
      <c r="H253" s="61"/>
      <c r="I253" s="69"/>
      <c r="J253" s="61"/>
      <c r="K253" s="61"/>
      <c r="L253" s="59"/>
      <c r="M253" s="58"/>
      <c r="N253" s="58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</row>
    <row r="254" spans="3:76" x14ac:dyDescent="0.25">
      <c r="C254" s="59"/>
      <c r="D254" s="59"/>
      <c r="E254" s="59"/>
      <c r="F254" s="60"/>
      <c r="G254" s="61"/>
      <c r="H254" s="61"/>
      <c r="I254" s="69"/>
      <c r="J254" s="61"/>
      <c r="K254" s="61"/>
      <c r="L254" s="59"/>
      <c r="M254" s="58"/>
      <c r="N254" s="58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</row>
    <row r="255" spans="3:76" x14ac:dyDescent="0.25">
      <c r="C255" s="59"/>
      <c r="D255" s="59"/>
      <c r="E255" s="59"/>
      <c r="F255" s="60"/>
      <c r="G255" s="61"/>
      <c r="H255" s="61"/>
      <c r="I255" s="69"/>
      <c r="J255" s="61"/>
      <c r="K255" s="61"/>
      <c r="L255" s="59"/>
      <c r="M255" s="58"/>
      <c r="N255" s="58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</row>
    <row r="256" spans="3:76" x14ac:dyDescent="0.25">
      <c r="C256" s="59"/>
      <c r="D256" s="59"/>
      <c r="E256" s="59"/>
      <c r="F256" s="60"/>
      <c r="G256" s="61"/>
      <c r="H256" s="61"/>
      <c r="I256" s="69"/>
      <c r="J256" s="61"/>
      <c r="K256" s="61"/>
      <c r="L256" s="59"/>
      <c r="M256" s="58"/>
      <c r="N256" s="58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</row>
    <row r="257" spans="3:76" x14ac:dyDescent="0.25">
      <c r="C257" s="59"/>
      <c r="D257" s="59"/>
      <c r="E257" s="59"/>
      <c r="F257" s="60"/>
      <c r="G257" s="61"/>
      <c r="H257" s="61"/>
      <c r="I257" s="69"/>
      <c r="J257" s="61"/>
      <c r="K257" s="61"/>
      <c r="L257" s="59"/>
      <c r="M257" s="58"/>
      <c r="N257" s="58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</row>
    <row r="258" spans="3:76" x14ac:dyDescent="0.25">
      <c r="C258" s="59"/>
      <c r="D258" s="59"/>
      <c r="E258" s="59"/>
      <c r="F258" s="60"/>
      <c r="G258" s="61"/>
      <c r="H258" s="61"/>
      <c r="I258" s="69"/>
      <c r="J258" s="61"/>
      <c r="K258" s="61"/>
      <c r="L258" s="59"/>
      <c r="M258" s="58"/>
      <c r="N258" s="58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</row>
    <row r="259" spans="3:76" x14ac:dyDescent="0.25">
      <c r="C259" s="59"/>
      <c r="D259" s="59"/>
      <c r="E259" s="59"/>
      <c r="F259" s="60"/>
      <c r="G259" s="61"/>
      <c r="H259" s="61"/>
      <c r="I259" s="69"/>
      <c r="J259" s="61"/>
      <c r="K259" s="61"/>
      <c r="L259" s="59"/>
      <c r="M259" s="58"/>
      <c r="N259" s="58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</row>
    <row r="260" spans="3:76" x14ac:dyDescent="0.25">
      <c r="C260" s="59"/>
      <c r="D260" s="59"/>
      <c r="E260" s="59"/>
      <c r="F260" s="60"/>
      <c r="G260" s="61"/>
      <c r="H260" s="61"/>
      <c r="I260" s="69"/>
      <c r="J260" s="61"/>
      <c r="K260" s="61"/>
      <c r="L260" s="59"/>
      <c r="M260" s="58"/>
      <c r="N260" s="58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</row>
    <row r="261" spans="3:76" x14ac:dyDescent="0.25">
      <c r="C261" s="59"/>
      <c r="D261" s="59"/>
      <c r="E261" s="59"/>
      <c r="F261" s="60"/>
      <c r="G261" s="61"/>
      <c r="H261" s="61"/>
      <c r="I261" s="69"/>
      <c r="J261" s="61"/>
      <c r="K261" s="61"/>
      <c r="L261" s="59"/>
      <c r="M261" s="58"/>
      <c r="N261" s="58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</row>
    <row r="262" spans="3:76" x14ac:dyDescent="0.25">
      <c r="C262" s="59"/>
      <c r="D262" s="59"/>
      <c r="E262" s="59"/>
      <c r="F262" s="60"/>
      <c r="G262" s="61"/>
      <c r="H262" s="61"/>
      <c r="I262" s="69"/>
      <c r="J262" s="61"/>
      <c r="K262" s="61"/>
      <c r="L262" s="59"/>
      <c r="M262" s="58"/>
      <c r="N262" s="58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</row>
    <row r="263" spans="3:76" x14ac:dyDescent="0.25">
      <c r="C263" s="59"/>
      <c r="D263" s="59"/>
      <c r="E263" s="59"/>
      <c r="F263" s="60"/>
      <c r="G263" s="61"/>
      <c r="H263" s="61"/>
      <c r="I263" s="69"/>
      <c r="J263" s="61"/>
      <c r="K263" s="61"/>
      <c r="L263" s="59"/>
      <c r="M263" s="58"/>
      <c r="N263" s="58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</row>
    <row r="264" spans="3:76" x14ac:dyDescent="0.25">
      <c r="C264" s="59"/>
      <c r="D264" s="59"/>
      <c r="E264" s="59"/>
      <c r="F264" s="60"/>
      <c r="G264" s="61"/>
      <c r="H264" s="61"/>
      <c r="I264" s="69"/>
      <c r="J264" s="61"/>
      <c r="K264" s="61"/>
      <c r="L264" s="59"/>
      <c r="M264" s="58"/>
      <c r="N264" s="58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</row>
    <row r="265" spans="3:76" x14ac:dyDescent="0.25">
      <c r="C265" s="59"/>
      <c r="D265" s="59"/>
      <c r="E265" s="59"/>
      <c r="F265" s="60"/>
      <c r="G265" s="61"/>
      <c r="H265" s="61"/>
      <c r="I265" s="69"/>
      <c r="J265" s="61"/>
      <c r="K265" s="61"/>
      <c r="L265" s="59"/>
      <c r="M265" s="58"/>
      <c r="N265" s="58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</row>
    <row r="266" spans="3:76" x14ac:dyDescent="0.25">
      <c r="C266" s="59"/>
      <c r="D266" s="59"/>
      <c r="E266" s="59"/>
      <c r="F266" s="60"/>
      <c r="G266" s="61"/>
      <c r="H266" s="61"/>
      <c r="I266" s="69"/>
      <c r="J266" s="61"/>
      <c r="K266" s="61"/>
      <c r="L266" s="59"/>
      <c r="M266" s="58"/>
      <c r="N266" s="58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</row>
    <row r="267" spans="3:76" x14ac:dyDescent="0.25">
      <c r="C267" s="59"/>
      <c r="D267" s="59"/>
      <c r="E267" s="59"/>
      <c r="F267" s="60"/>
      <c r="G267" s="61"/>
      <c r="H267" s="61"/>
      <c r="I267" s="69"/>
      <c r="J267" s="61"/>
      <c r="K267" s="61"/>
      <c r="L267" s="59"/>
      <c r="M267" s="58"/>
      <c r="N267" s="58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</row>
    <row r="268" spans="3:76" x14ac:dyDescent="0.25">
      <c r="C268" s="59"/>
      <c r="D268" s="59"/>
      <c r="E268" s="59"/>
      <c r="F268" s="60"/>
      <c r="G268" s="61"/>
      <c r="H268" s="61"/>
      <c r="I268" s="69"/>
      <c r="J268" s="61"/>
      <c r="K268" s="61"/>
      <c r="L268" s="59"/>
      <c r="M268" s="58"/>
      <c r="N268" s="58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</row>
    <row r="269" spans="3:76" x14ac:dyDescent="0.25">
      <c r="C269" s="59"/>
      <c r="D269" s="59"/>
      <c r="E269" s="59"/>
      <c r="F269" s="60"/>
      <c r="G269" s="61"/>
      <c r="H269" s="61"/>
      <c r="I269" s="69"/>
      <c r="J269" s="61"/>
      <c r="K269" s="61"/>
      <c r="L269" s="59"/>
      <c r="M269" s="58"/>
      <c r="N269" s="58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</row>
    <row r="270" spans="3:76" x14ac:dyDescent="0.25">
      <c r="C270" s="59"/>
      <c r="D270" s="59"/>
      <c r="E270" s="59"/>
      <c r="F270" s="60"/>
      <c r="G270" s="61"/>
      <c r="H270" s="61"/>
      <c r="I270" s="69"/>
      <c r="J270" s="61"/>
      <c r="K270" s="61"/>
      <c r="L270" s="59"/>
      <c r="M270" s="58"/>
      <c r="N270" s="58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</row>
    <row r="271" spans="3:76" x14ac:dyDescent="0.25">
      <c r="C271" s="59"/>
      <c r="D271" s="59"/>
      <c r="E271" s="59"/>
      <c r="F271" s="60"/>
      <c r="G271" s="61"/>
      <c r="H271" s="61"/>
      <c r="I271" s="69"/>
      <c r="J271" s="61"/>
      <c r="K271" s="61"/>
      <c r="L271" s="59"/>
      <c r="M271" s="58"/>
      <c r="N271" s="58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</row>
    <row r="272" spans="3:76" x14ac:dyDescent="0.25">
      <c r="C272" s="59"/>
      <c r="D272" s="59"/>
      <c r="E272" s="59"/>
      <c r="F272" s="60"/>
      <c r="G272" s="61"/>
      <c r="H272" s="61"/>
      <c r="I272" s="69"/>
      <c r="J272" s="61"/>
      <c r="K272" s="61"/>
      <c r="L272" s="59"/>
      <c r="M272" s="58"/>
      <c r="N272" s="58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</row>
    <row r="273" spans="3:76" x14ac:dyDescent="0.25">
      <c r="C273" s="59"/>
      <c r="D273" s="59"/>
      <c r="E273" s="59"/>
      <c r="F273" s="60"/>
      <c r="G273" s="61"/>
      <c r="H273" s="61"/>
      <c r="I273" s="69"/>
      <c r="J273" s="61"/>
      <c r="K273" s="61"/>
      <c r="L273" s="59"/>
      <c r="M273" s="58"/>
      <c r="N273" s="58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</row>
    <row r="274" spans="3:76" x14ac:dyDescent="0.25">
      <c r="C274" s="59"/>
      <c r="D274" s="59"/>
      <c r="E274" s="59"/>
      <c r="F274" s="60"/>
      <c r="G274" s="61"/>
      <c r="H274" s="61"/>
      <c r="I274" s="69"/>
      <c r="J274" s="61"/>
      <c r="K274" s="61"/>
      <c r="L274" s="59"/>
      <c r="M274" s="58"/>
      <c r="N274" s="58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</row>
    <row r="275" spans="3:76" x14ac:dyDescent="0.25">
      <c r="C275" s="59"/>
      <c r="D275" s="59"/>
      <c r="E275" s="59"/>
      <c r="F275" s="60"/>
      <c r="G275" s="61"/>
      <c r="H275" s="61"/>
      <c r="I275" s="69"/>
      <c r="J275" s="61"/>
      <c r="K275" s="61"/>
      <c r="L275" s="59"/>
      <c r="M275" s="58"/>
      <c r="N275" s="58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</row>
    <row r="276" spans="3:76" x14ac:dyDescent="0.25">
      <c r="C276" s="59"/>
      <c r="D276" s="59"/>
      <c r="E276" s="59"/>
      <c r="F276" s="60"/>
      <c r="G276" s="61"/>
      <c r="H276" s="61"/>
      <c r="I276" s="69"/>
      <c r="J276" s="61"/>
      <c r="K276" s="61"/>
      <c r="L276" s="59"/>
      <c r="M276" s="58"/>
      <c r="N276" s="58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</row>
    <row r="277" spans="3:76" x14ac:dyDescent="0.25">
      <c r="C277" s="59"/>
      <c r="D277" s="59"/>
      <c r="E277" s="59"/>
      <c r="F277" s="60"/>
      <c r="G277" s="61"/>
      <c r="H277" s="61"/>
      <c r="I277" s="69"/>
      <c r="J277" s="61"/>
      <c r="K277" s="61"/>
      <c r="L277" s="59"/>
      <c r="M277" s="58"/>
      <c r="N277" s="58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</row>
    <row r="278" spans="3:76" x14ac:dyDescent="0.25">
      <c r="C278" s="59"/>
      <c r="D278" s="59"/>
      <c r="E278" s="59"/>
      <c r="F278" s="60"/>
      <c r="G278" s="61"/>
      <c r="H278" s="61"/>
      <c r="I278" s="69"/>
      <c r="J278" s="61"/>
      <c r="K278" s="61"/>
      <c r="L278" s="59"/>
      <c r="M278" s="58"/>
      <c r="N278" s="58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</row>
    <row r="279" spans="3:76" x14ac:dyDescent="0.25">
      <c r="C279" s="59"/>
      <c r="D279" s="59"/>
      <c r="E279" s="59"/>
      <c r="F279" s="60"/>
      <c r="G279" s="61"/>
      <c r="H279" s="61"/>
      <c r="I279" s="69"/>
      <c r="J279" s="61"/>
      <c r="K279" s="61"/>
      <c r="L279" s="59"/>
      <c r="M279" s="58"/>
      <c r="N279" s="58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</row>
    <row r="280" spans="3:76" x14ac:dyDescent="0.25">
      <c r="C280" s="59"/>
      <c r="D280" s="59"/>
      <c r="E280" s="59"/>
      <c r="F280" s="60"/>
      <c r="G280" s="61"/>
      <c r="H280" s="61"/>
      <c r="I280" s="69"/>
      <c r="J280" s="61"/>
      <c r="K280" s="61"/>
      <c r="L280" s="59"/>
      <c r="M280" s="58"/>
      <c r="N280" s="58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</row>
    <row r="281" spans="3:76" x14ac:dyDescent="0.25">
      <c r="C281" s="59"/>
      <c r="D281" s="59"/>
      <c r="E281" s="59"/>
      <c r="F281" s="60"/>
      <c r="G281" s="61"/>
      <c r="H281" s="61"/>
      <c r="I281" s="69"/>
      <c r="J281" s="61"/>
      <c r="K281" s="61"/>
      <c r="L281" s="59"/>
      <c r="M281" s="58"/>
      <c r="N281" s="58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</row>
    <row r="282" spans="3:76" x14ac:dyDescent="0.25">
      <c r="C282" s="59"/>
      <c r="D282" s="59"/>
      <c r="E282" s="59"/>
      <c r="F282" s="60"/>
      <c r="G282" s="61"/>
      <c r="H282" s="61"/>
      <c r="I282" s="69"/>
      <c r="J282" s="61"/>
      <c r="K282" s="61"/>
      <c r="L282" s="59"/>
      <c r="M282" s="58"/>
      <c r="N282" s="58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</row>
    <row r="283" spans="3:76" x14ac:dyDescent="0.25">
      <c r="C283" s="59"/>
      <c r="D283" s="59"/>
      <c r="E283" s="59"/>
      <c r="F283" s="60"/>
      <c r="G283" s="61"/>
      <c r="H283" s="61"/>
      <c r="I283" s="69"/>
      <c r="J283" s="61"/>
      <c r="K283" s="61"/>
      <c r="L283" s="59"/>
      <c r="M283" s="58"/>
      <c r="N283" s="58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</row>
    <row r="284" spans="3:76" x14ac:dyDescent="0.25">
      <c r="C284" s="59"/>
      <c r="D284" s="59"/>
      <c r="E284" s="59"/>
      <c r="F284" s="60"/>
      <c r="G284" s="61"/>
      <c r="H284" s="61"/>
      <c r="I284" s="69"/>
      <c r="J284" s="61"/>
      <c r="K284" s="61"/>
      <c r="L284" s="59"/>
      <c r="M284" s="58"/>
      <c r="N284" s="58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</row>
    <row r="285" spans="3:76" x14ac:dyDescent="0.25">
      <c r="C285" s="59"/>
      <c r="D285" s="59"/>
      <c r="E285" s="59"/>
      <c r="F285" s="60"/>
      <c r="G285" s="61"/>
      <c r="H285" s="61"/>
      <c r="I285" s="69"/>
      <c r="J285" s="61"/>
      <c r="K285" s="61"/>
      <c r="L285" s="59"/>
      <c r="M285" s="58"/>
      <c r="N285" s="58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</row>
    <row r="286" spans="3:76" x14ac:dyDescent="0.25">
      <c r="C286" s="59"/>
      <c r="D286" s="59"/>
      <c r="E286" s="59"/>
      <c r="F286" s="60"/>
      <c r="G286" s="61"/>
      <c r="H286" s="61"/>
      <c r="I286" s="69"/>
      <c r="J286" s="61"/>
      <c r="K286" s="61"/>
      <c r="L286" s="59"/>
      <c r="M286" s="58"/>
      <c r="N286" s="58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</row>
    <row r="287" spans="3:76" x14ac:dyDescent="0.25">
      <c r="C287" s="59"/>
      <c r="D287" s="59"/>
      <c r="E287" s="59"/>
      <c r="F287" s="60"/>
      <c r="G287" s="61"/>
      <c r="H287" s="61"/>
      <c r="I287" s="69"/>
      <c r="J287" s="61"/>
      <c r="K287" s="61"/>
      <c r="L287" s="59"/>
      <c r="M287" s="58"/>
      <c r="N287" s="58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</row>
    <row r="288" spans="3:76" x14ac:dyDescent="0.25">
      <c r="C288" s="59"/>
      <c r="D288" s="59"/>
      <c r="E288" s="59"/>
      <c r="F288" s="60"/>
      <c r="G288" s="61"/>
      <c r="H288" s="61"/>
      <c r="I288" s="69"/>
      <c r="J288" s="61"/>
      <c r="K288" s="61"/>
      <c r="L288" s="59"/>
      <c r="M288" s="58"/>
      <c r="N288" s="58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</row>
    <row r="289" spans="3:76" x14ac:dyDescent="0.25">
      <c r="C289" s="59"/>
      <c r="D289" s="59"/>
      <c r="E289" s="59"/>
      <c r="F289" s="60"/>
      <c r="G289" s="61"/>
      <c r="H289" s="61"/>
      <c r="I289" s="69"/>
      <c r="J289" s="61"/>
      <c r="K289" s="61"/>
      <c r="L289" s="59"/>
      <c r="M289" s="58"/>
      <c r="N289" s="58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</row>
    <row r="290" spans="3:76" x14ac:dyDescent="0.25">
      <c r="C290" s="59"/>
      <c r="D290" s="59"/>
      <c r="E290" s="59"/>
      <c r="F290" s="60"/>
      <c r="G290" s="61"/>
      <c r="H290" s="61"/>
      <c r="I290" s="69"/>
      <c r="J290" s="61"/>
      <c r="K290" s="61"/>
      <c r="L290" s="59"/>
      <c r="M290" s="58"/>
      <c r="N290" s="58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</row>
    <row r="291" spans="3:76" x14ac:dyDescent="0.25">
      <c r="C291" s="59"/>
      <c r="D291" s="59"/>
      <c r="E291" s="59"/>
      <c r="F291" s="60"/>
      <c r="G291" s="61"/>
      <c r="H291" s="61"/>
      <c r="I291" s="69"/>
      <c r="J291" s="61"/>
      <c r="K291" s="61"/>
      <c r="L291" s="59"/>
      <c r="M291" s="58"/>
      <c r="N291" s="58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</row>
    <row r="292" spans="3:76" x14ac:dyDescent="0.25">
      <c r="C292" s="59"/>
      <c r="D292" s="59"/>
      <c r="E292" s="59"/>
      <c r="F292" s="60"/>
      <c r="G292" s="61"/>
      <c r="H292" s="61"/>
      <c r="I292" s="69"/>
      <c r="J292" s="61"/>
      <c r="K292" s="61"/>
      <c r="L292" s="59"/>
      <c r="M292" s="58"/>
      <c r="N292" s="58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</row>
    <row r="293" spans="3:76" x14ac:dyDescent="0.25">
      <c r="C293" s="62"/>
      <c r="D293" s="62"/>
      <c r="E293" s="62"/>
      <c r="G293" s="64"/>
      <c r="H293" s="64"/>
      <c r="J293" s="64"/>
      <c r="K293" s="64"/>
      <c r="L293" s="62"/>
      <c r="M293" s="58"/>
      <c r="N293" s="58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</row>
    <row r="294" spans="3:76" x14ac:dyDescent="0.25">
      <c r="C294" s="62"/>
      <c r="D294" s="62"/>
      <c r="E294" s="62"/>
      <c r="G294" s="64"/>
      <c r="H294" s="64"/>
      <c r="J294" s="64"/>
      <c r="K294" s="64"/>
      <c r="L294" s="62"/>
      <c r="M294" s="58"/>
      <c r="N294" s="58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</row>
    <row r="295" spans="3:76" x14ac:dyDescent="0.25">
      <c r="C295" s="62"/>
      <c r="D295" s="62"/>
      <c r="E295" s="62"/>
      <c r="G295" s="64"/>
      <c r="H295" s="64"/>
      <c r="J295" s="64"/>
      <c r="K295" s="64"/>
      <c r="L295" s="62"/>
      <c r="M295" s="58"/>
      <c r="N295" s="58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</row>
    <row r="296" spans="3:76" x14ac:dyDescent="0.25">
      <c r="C296" s="62"/>
      <c r="D296" s="62"/>
      <c r="E296" s="62"/>
      <c r="G296" s="64"/>
      <c r="H296" s="64"/>
      <c r="J296" s="64"/>
      <c r="K296" s="64"/>
      <c r="L296" s="62"/>
      <c r="M296" s="58"/>
      <c r="N296" s="58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</row>
    <row r="297" spans="3:76" x14ac:dyDescent="0.25">
      <c r="C297" s="62"/>
      <c r="D297" s="62"/>
      <c r="E297" s="62"/>
      <c r="G297" s="64"/>
      <c r="H297" s="64"/>
      <c r="J297" s="64"/>
      <c r="K297" s="64"/>
      <c r="L297" s="62"/>
      <c r="M297" s="58"/>
      <c r="N297" s="58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</row>
    <row r="298" spans="3:76" x14ac:dyDescent="0.25">
      <c r="C298" s="62"/>
      <c r="D298" s="62"/>
      <c r="E298" s="62"/>
      <c r="G298" s="64"/>
      <c r="H298" s="64"/>
      <c r="J298" s="64"/>
      <c r="K298" s="64"/>
      <c r="L298" s="62"/>
      <c r="M298" s="58"/>
      <c r="N298" s="58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</row>
    <row r="299" spans="3:76" x14ac:dyDescent="0.25">
      <c r="C299" s="62"/>
      <c r="D299" s="62"/>
      <c r="E299" s="62"/>
      <c r="G299" s="64"/>
      <c r="H299" s="64"/>
      <c r="J299" s="64"/>
      <c r="K299" s="64"/>
      <c r="L299" s="62"/>
      <c r="M299" s="58"/>
      <c r="N299" s="58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</row>
    <row r="300" spans="3:76" x14ac:dyDescent="0.25">
      <c r="C300" s="62"/>
      <c r="D300" s="62"/>
      <c r="E300" s="62"/>
      <c r="G300" s="64"/>
      <c r="H300" s="64"/>
      <c r="J300" s="64"/>
      <c r="K300" s="64"/>
      <c r="L300" s="62"/>
      <c r="M300" s="58"/>
      <c r="N300" s="58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</row>
    <row r="301" spans="3:76" x14ac:dyDescent="0.25">
      <c r="C301" s="62"/>
      <c r="D301" s="62"/>
      <c r="E301" s="62"/>
      <c r="G301" s="64"/>
      <c r="H301" s="64"/>
      <c r="J301" s="64"/>
      <c r="K301" s="64"/>
      <c r="L301" s="62"/>
      <c r="M301" s="58"/>
      <c r="N301" s="58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</row>
    <row r="302" spans="3:76" x14ac:dyDescent="0.25">
      <c r="C302" s="62"/>
      <c r="D302" s="62"/>
      <c r="E302" s="62"/>
      <c r="G302" s="64"/>
      <c r="H302" s="64"/>
      <c r="J302" s="64"/>
      <c r="K302" s="64"/>
      <c r="L302" s="62"/>
      <c r="M302" s="58"/>
      <c r="N302" s="58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</row>
    <row r="303" spans="3:76" x14ac:dyDescent="0.25">
      <c r="C303" s="62"/>
      <c r="D303" s="62"/>
      <c r="E303" s="62"/>
      <c r="G303" s="64"/>
      <c r="H303" s="64"/>
      <c r="J303" s="64"/>
      <c r="K303" s="64"/>
      <c r="L303" s="62"/>
      <c r="M303" s="58"/>
      <c r="N303" s="58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</row>
    <row r="304" spans="3:76" x14ac:dyDescent="0.25">
      <c r="C304" s="62"/>
      <c r="D304" s="62"/>
      <c r="E304" s="62"/>
      <c r="G304" s="64"/>
      <c r="H304" s="64"/>
      <c r="J304" s="64"/>
      <c r="K304" s="64"/>
      <c r="L304" s="62"/>
      <c r="M304" s="58"/>
      <c r="N304" s="58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</row>
    <row r="305" spans="3:76" x14ac:dyDescent="0.25">
      <c r="C305" s="62"/>
      <c r="D305" s="62"/>
      <c r="E305" s="62"/>
      <c r="G305" s="64"/>
      <c r="H305" s="64"/>
      <c r="J305" s="64"/>
      <c r="K305" s="64"/>
      <c r="L305" s="62"/>
      <c r="M305" s="58"/>
      <c r="N305" s="58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</row>
    <row r="306" spans="3:76" x14ac:dyDescent="0.25">
      <c r="C306" s="62"/>
      <c r="D306" s="62"/>
      <c r="E306" s="62"/>
      <c r="G306" s="64"/>
      <c r="H306" s="64"/>
      <c r="J306" s="64"/>
      <c r="K306" s="64"/>
      <c r="L306" s="62"/>
      <c r="M306" s="58"/>
      <c r="N306" s="58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</row>
    <row r="307" spans="3:76" x14ac:dyDescent="0.25">
      <c r="C307" s="62"/>
      <c r="D307" s="62"/>
      <c r="E307" s="62"/>
      <c r="G307" s="64"/>
      <c r="H307" s="64"/>
      <c r="J307" s="64"/>
      <c r="K307" s="64"/>
      <c r="L307" s="62"/>
      <c r="M307" s="58"/>
      <c r="N307" s="58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</row>
    <row r="308" spans="3:76" x14ac:dyDescent="0.25">
      <c r="C308" s="62"/>
      <c r="D308" s="62"/>
      <c r="E308" s="62"/>
      <c r="G308" s="64"/>
      <c r="H308" s="64"/>
      <c r="J308" s="64"/>
      <c r="K308" s="64"/>
      <c r="L308" s="62"/>
      <c r="M308" s="58"/>
      <c r="N308" s="58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</row>
    <row r="309" spans="3:76" x14ac:dyDescent="0.25">
      <c r="C309" s="62"/>
      <c r="D309" s="62"/>
      <c r="E309" s="62"/>
      <c r="G309" s="64"/>
      <c r="H309" s="64"/>
      <c r="J309" s="64"/>
      <c r="K309" s="64"/>
      <c r="L309" s="62"/>
      <c r="M309" s="58"/>
      <c r="N309" s="58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</row>
    <row r="310" spans="3:76" x14ac:dyDescent="0.25">
      <c r="C310" s="62"/>
      <c r="D310" s="62"/>
      <c r="E310" s="62"/>
      <c r="G310" s="64"/>
      <c r="H310" s="64"/>
      <c r="J310" s="64"/>
      <c r="K310" s="64"/>
      <c r="L310" s="62"/>
      <c r="M310" s="58"/>
      <c r="N310" s="58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</row>
    <row r="311" spans="3:76" x14ac:dyDescent="0.25">
      <c r="C311" s="62"/>
      <c r="D311" s="62"/>
      <c r="E311" s="62"/>
      <c r="G311" s="64"/>
      <c r="H311" s="64"/>
      <c r="J311" s="64"/>
      <c r="K311" s="64"/>
      <c r="L311" s="62"/>
      <c r="M311" s="58"/>
      <c r="N311" s="58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</row>
    <row r="312" spans="3:76" x14ac:dyDescent="0.25">
      <c r="C312" s="62"/>
      <c r="D312" s="62"/>
      <c r="E312" s="62"/>
      <c r="G312" s="64"/>
      <c r="H312" s="64"/>
      <c r="J312" s="64"/>
      <c r="K312" s="64"/>
      <c r="L312" s="62"/>
      <c r="M312" s="58"/>
      <c r="N312" s="58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</row>
    <row r="313" spans="3:76" x14ac:dyDescent="0.25">
      <c r="C313" s="62"/>
      <c r="D313" s="62"/>
      <c r="E313" s="62"/>
      <c r="G313" s="64"/>
      <c r="H313" s="64"/>
      <c r="J313" s="64"/>
      <c r="K313" s="64"/>
      <c r="L313" s="62"/>
      <c r="M313" s="58"/>
      <c r="N313" s="58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</row>
    <row r="314" spans="3:76" x14ac:dyDescent="0.25">
      <c r="C314" s="62"/>
      <c r="D314" s="62"/>
      <c r="E314" s="62"/>
      <c r="G314" s="64"/>
      <c r="H314" s="64"/>
      <c r="J314" s="64"/>
      <c r="K314" s="64"/>
      <c r="L314" s="62"/>
      <c r="M314" s="58"/>
      <c r="N314" s="58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</row>
    <row r="315" spans="3:76" x14ac:dyDescent="0.25">
      <c r="C315" s="62"/>
      <c r="D315" s="62"/>
      <c r="E315" s="62"/>
      <c r="G315" s="64"/>
      <c r="H315" s="64"/>
      <c r="J315" s="64"/>
      <c r="K315" s="64"/>
      <c r="L315" s="62"/>
      <c r="M315" s="58"/>
      <c r="N315" s="58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</row>
    <row r="316" spans="3:76" x14ac:dyDescent="0.25">
      <c r="C316" s="62"/>
      <c r="D316" s="62"/>
      <c r="E316" s="62"/>
      <c r="G316" s="64"/>
      <c r="H316" s="64"/>
      <c r="J316" s="64"/>
      <c r="K316" s="64"/>
      <c r="L316" s="62"/>
      <c r="M316" s="58"/>
      <c r="N316" s="58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</row>
    <row r="317" spans="3:76" x14ac:dyDescent="0.25">
      <c r="C317" s="62"/>
      <c r="D317" s="62"/>
      <c r="E317" s="62"/>
      <c r="G317" s="64"/>
      <c r="H317" s="64"/>
      <c r="J317" s="64"/>
      <c r="K317" s="64"/>
      <c r="L317" s="62"/>
      <c r="M317" s="58"/>
      <c r="N317" s="58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</row>
    <row r="318" spans="3:76" x14ac:dyDescent="0.25">
      <c r="C318" s="62"/>
      <c r="D318" s="62"/>
      <c r="E318" s="62"/>
      <c r="G318" s="64"/>
      <c r="H318" s="64"/>
      <c r="J318" s="64"/>
      <c r="K318" s="64"/>
      <c r="L318" s="62"/>
      <c r="M318" s="58"/>
      <c r="N318" s="58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</row>
    <row r="319" spans="3:76" x14ac:dyDescent="0.25">
      <c r="C319" s="62"/>
      <c r="D319" s="62"/>
      <c r="E319" s="62"/>
      <c r="G319" s="64"/>
      <c r="H319" s="64"/>
      <c r="J319" s="64"/>
      <c r="K319" s="64"/>
      <c r="L319" s="62"/>
      <c r="M319" s="58"/>
      <c r="N319" s="58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</row>
    <row r="320" spans="3:76" x14ac:dyDescent="0.25">
      <c r="C320" s="62"/>
      <c r="D320" s="62"/>
      <c r="E320" s="62"/>
      <c r="G320" s="64"/>
      <c r="H320" s="64"/>
      <c r="J320" s="64"/>
      <c r="K320" s="64"/>
      <c r="L320" s="62"/>
      <c r="M320" s="58"/>
      <c r="N320" s="58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</row>
    <row r="321" spans="3:76" x14ac:dyDescent="0.25">
      <c r="C321" s="62"/>
      <c r="D321" s="62"/>
      <c r="E321" s="62"/>
      <c r="G321" s="64"/>
      <c r="H321" s="64"/>
      <c r="J321" s="64"/>
      <c r="K321" s="64"/>
      <c r="L321" s="62"/>
      <c r="M321" s="58"/>
      <c r="N321" s="58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</row>
    <row r="322" spans="3:76" x14ac:dyDescent="0.25">
      <c r="C322" s="62"/>
      <c r="D322" s="62"/>
      <c r="E322" s="62"/>
      <c r="G322" s="64"/>
      <c r="H322" s="64"/>
      <c r="J322" s="64"/>
      <c r="K322" s="64"/>
      <c r="L322" s="62"/>
      <c r="M322" s="58"/>
      <c r="N322" s="58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</row>
    <row r="323" spans="3:76" x14ac:dyDescent="0.25">
      <c r="C323" s="62"/>
      <c r="D323" s="62"/>
      <c r="E323" s="62"/>
      <c r="G323" s="64"/>
      <c r="H323" s="64"/>
      <c r="J323" s="64"/>
      <c r="K323" s="64"/>
      <c r="L323" s="62"/>
      <c r="M323" s="58"/>
      <c r="N323" s="58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</row>
    <row r="324" spans="3:76" x14ac:dyDescent="0.25">
      <c r="C324" s="62"/>
      <c r="D324" s="62"/>
      <c r="E324" s="62"/>
      <c r="G324" s="64"/>
      <c r="H324" s="64"/>
      <c r="J324" s="64"/>
      <c r="K324" s="64"/>
      <c r="L324" s="62"/>
      <c r="M324" s="58"/>
      <c r="N324" s="58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</row>
    <row r="325" spans="3:76" x14ac:dyDescent="0.25">
      <c r="C325" s="62"/>
      <c r="D325" s="62"/>
      <c r="E325" s="62"/>
      <c r="G325" s="64"/>
      <c r="H325" s="64"/>
      <c r="J325" s="64"/>
      <c r="K325" s="64"/>
      <c r="L325" s="62"/>
      <c r="M325" s="58"/>
      <c r="N325" s="58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</row>
    <row r="326" spans="3:76" x14ac:dyDescent="0.25">
      <c r="C326" s="62"/>
      <c r="D326" s="62"/>
      <c r="E326" s="62"/>
      <c r="G326" s="64"/>
      <c r="H326" s="64"/>
      <c r="J326" s="64"/>
      <c r="K326" s="64"/>
      <c r="L326" s="62"/>
      <c r="M326" s="58"/>
      <c r="N326" s="58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</row>
    <row r="327" spans="3:76" x14ac:dyDescent="0.25">
      <c r="C327" s="62"/>
      <c r="D327" s="62"/>
      <c r="E327" s="62"/>
      <c r="G327" s="64"/>
      <c r="H327" s="64"/>
      <c r="J327" s="64"/>
      <c r="K327" s="64"/>
      <c r="L327" s="62"/>
      <c r="M327" s="58"/>
      <c r="N327" s="58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</row>
    <row r="328" spans="3:76" x14ac:dyDescent="0.25">
      <c r="C328" s="62"/>
      <c r="D328" s="62"/>
      <c r="E328" s="62"/>
      <c r="G328" s="64"/>
      <c r="H328" s="64"/>
      <c r="J328" s="64"/>
      <c r="K328" s="64"/>
      <c r="L328" s="62"/>
      <c r="M328" s="58"/>
      <c r="N328" s="58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</row>
    <row r="329" spans="3:76" x14ac:dyDescent="0.25">
      <c r="C329" s="62"/>
      <c r="D329" s="62"/>
      <c r="E329" s="62"/>
      <c r="G329" s="64"/>
      <c r="H329" s="64"/>
      <c r="J329" s="64"/>
      <c r="K329" s="64"/>
      <c r="L329" s="62"/>
      <c r="M329" s="58"/>
      <c r="N329" s="58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</row>
    <row r="330" spans="3:76" x14ac:dyDescent="0.25">
      <c r="C330" s="62"/>
      <c r="D330" s="62"/>
      <c r="E330" s="62"/>
      <c r="G330" s="64"/>
      <c r="H330" s="64"/>
      <c r="J330" s="64"/>
      <c r="K330" s="64"/>
      <c r="L330" s="62"/>
      <c r="M330" s="58"/>
      <c r="N330" s="58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</row>
    <row r="331" spans="3:76" x14ac:dyDescent="0.25">
      <c r="C331" s="62"/>
      <c r="D331" s="62"/>
      <c r="E331" s="62"/>
      <c r="G331" s="64"/>
      <c r="H331" s="64"/>
      <c r="J331" s="64"/>
      <c r="K331" s="64"/>
      <c r="L331" s="62"/>
      <c r="M331" s="58"/>
      <c r="N331" s="58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</row>
    <row r="332" spans="3:76" x14ac:dyDescent="0.25">
      <c r="C332" s="62"/>
      <c r="D332" s="62"/>
      <c r="E332" s="62"/>
      <c r="G332" s="64"/>
      <c r="H332" s="64"/>
      <c r="J332" s="64"/>
      <c r="K332" s="64"/>
      <c r="L332" s="62"/>
      <c r="M332" s="58"/>
      <c r="N332" s="58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</row>
    <row r="333" spans="3:76" x14ac:dyDescent="0.25">
      <c r="C333" s="62"/>
      <c r="D333" s="62"/>
      <c r="E333" s="62"/>
      <c r="G333" s="64"/>
      <c r="H333" s="64"/>
      <c r="J333" s="64"/>
      <c r="K333" s="64"/>
      <c r="L333" s="62"/>
      <c r="M333" s="58"/>
      <c r="N333" s="58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</row>
    <row r="334" spans="3:76" x14ac:dyDescent="0.25">
      <c r="C334" s="62"/>
      <c r="D334" s="62"/>
      <c r="E334" s="62"/>
      <c r="G334" s="64"/>
      <c r="H334" s="64"/>
      <c r="J334" s="64"/>
      <c r="K334" s="64"/>
      <c r="L334" s="62"/>
      <c r="M334" s="58"/>
      <c r="N334" s="58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</row>
    <row r="335" spans="3:76" x14ac:dyDescent="0.25">
      <c r="C335" s="62"/>
      <c r="D335" s="62"/>
      <c r="E335" s="62"/>
      <c r="G335" s="64"/>
      <c r="H335" s="64"/>
      <c r="J335" s="64"/>
      <c r="K335" s="64"/>
      <c r="L335" s="62"/>
      <c r="M335" s="58"/>
      <c r="N335" s="58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</row>
    <row r="336" spans="3:76" x14ac:dyDescent="0.25">
      <c r="C336" s="62"/>
      <c r="D336" s="62"/>
      <c r="E336" s="62"/>
      <c r="G336" s="64"/>
      <c r="H336" s="64"/>
      <c r="J336" s="64"/>
      <c r="K336" s="64"/>
      <c r="L336" s="62"/>
      <c r="M336" s="58"/>
      <c r="N336" s="58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</row>
    <row r="337" spans="3:76" x14ac:dyDescent="0.25">
      <c r="C337" s="62"/>
      <c r="D337" s="62"/>
      <c r="E337" s="62"/>
      <c r="G337" s="64"/>
      <c r="H337" s="64"/>
      <c r="J337" s="64"/>
      <c r="K337" s="64"/>
      <c r="L337" s="62"/>
      <c r="M337" s="58"/>
      <c r="N337" s="58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</row>
    <row r="338" spans="3:76" x14ac:dyDescent="0.25">
      <c r="C338" s="62"/>
      <c r="D338" s="62"/>
      <c r="E338" s="62"/>
      <c r="G338" s="64"/>
      <c r="H338" s="64"/>
      <c r="J338" s="64"/>
      <c r="K338" s="64"/>
      <c r="L338" s="62"/>
      <c r="M338" s="58"/>
      <c r="N338" s="58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</row>
    <row r="339" spans="3:76" x14ac:dyDescent="0.25">
      <c r="C339" s="62"/>
      <c r="D339" s="62"/>
      <c r="E339" s="62"/>
      <c r="G339" s="64"/>
      <c r="H339" s="64"/>
      <c r="J339" s="64"/>
      <c r="K339" s="64"/>
      <c r="L339" s="62"/>
      <c r="M339" s="58"/>
      <c r="N339" s="58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</row>
    <row r="340" spans="3:76" x14ac:dyDescent="0.25">
      <c r="C340" s="62"/>
      <c r="D340" s="62"/>
      <c r="E340" s="62"/>
      <c r="G340" s="64"/>
      <c r="H340" s="64"/>
      <c r="J340" s="64"/>
      <c r="K340" s="64"/>
      <c r="L340" s="62"/>
      <c r="M340" s="58"/>
      <c r="N340" s="58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</row>
    <row r="341" spans="3:76" x14ac:dyDescent="0.25">
      <c r="C341" s="62"/>
      <c r="D341" s="62"/>
      <c r="E341" s="62"/>
      <c r="G341" s="64"/>
      <c r="H341" s="64"/>
      <c r="J341" s="64"/>
      <c r="K341" s="64"/>
      <c r="L341" s="62"/>
      <c r="M341" s="58"/>
      <c r="N341" s="58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</row>
    <row r="342" spans="3:76" x14ac:dyDescent="0.25">
      <c r="C342" s="62"/>
      <c r="D342" s="62"/>
      <c r="E342" s="62"/>
      <c r="G342" s="64"/>
      <c r="H342" s="64"/>
      <c r="J342" s="64"/>
      <c r="K342" s="64"/>
      <c r="L342" s="62"/>
      <c r="M342" s="58"/>
      <c r="N342" s="58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</row>
    <row r="343" spans="3:76" x14ac:dyDescent="0.25">
      <c r="C343" s="62"/>
      <c r="D343" s="62"/>
      <c r="E343" s="62"/>
      <c r="G343" s="64"/>
      <c r="H343" s="64"/>
      <c r="J343" s="64"/>
      <c r="K343" s="64"/>
      <c r="L343" s="62"/>
      <c r="M343" s="58"/>
      <c r="N343" s="58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</row>
    <row r="344" spans="3:76" x14ac:dyDescent="0.25">
      <c r="C344" s="62"/>
      <c r="D344" s="62"/>
      <c r="E344" s="62"/>
      <c r="G344" s="64"/>
      <c r="H344" s="64"/>
      <c r="J344" s="64"/>
      <c r="K344" s="64"/>
      <c r="L344" s="62"/>
      <c r="M344" s="58"/>
      <c r="N344" s="58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</row>
    <row r="345" spans="3:76" x14ac:dyDescent="0.25">
      <c r="C345" s="62"/>
      <c r="D345" s="62"/>
      <c r="E345" s="62"/>
      <c r="G345" s="64"/>
      <c r="H345" s="64"/>
      <c r="J345" s="64"/>
      <c r="K345" s="64"/>
      <c r="L345" s="62"/>
      <c r="M345" s="58"/>
      <c r="N345" s="58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</row>
    <row r="346" spans="3:76" x14ac:dyDescent="0.25">
      <c r="C346" s="62"/>
      <c r="D346" s="62"/>
      <c r="E346" s="62"/>
      <c r="G346" s="64"/>
      <c r="H346" s="64"/>
      <c r="J346" s="64"/>
      <c r="K346" s="64"/>
      <c r="L346" s="62"/>
      <c r="M346" s="58"/>
      <c r="N346" s="58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</row>
    <row r="347" spans="3:76" x14ac:dyDescent="0.25">
      <c r="C347" s="62"/>
      <c r="D347" s="62"/>
      <c r="E347" s="62"/>
      <c r="G347" s="64"/>
      <c r="H347" s="64"/>
      <c r="J347" s="64"/>
      <c r="K347" s="64"/>
      <c r="L347" s="62"/>
      <c r="M347" s="58"/>
      <c r="N347" s="58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</row>
    <row r="348" spans="3:76" x14ac:dyDescent="0.25">
      <c r="C348" s="62"/>
      <c r="D348" s="62"/>
      <c r="E348" s="62"/>
      <c r="G348" s="64"/>
      <c r="H348" s="64"/>
      <c r="J348" s="64"/>
      <c r="K348" s="64"/>
      <c r="L348" s="62"/>
      <c r="M348" s="58"/>
      <c r="N348" s="58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</row>
    <row r="349" spans="3:76" x14ac:dyDescent="0.25">
      <c r="C349" s="62"/>
      <c r="D349" s="62"/>
      <c r="E349" s="62"/>
      <c r="G349" s="64"/>
      <c r="H349" s="64"/>
      <c r="J349" s="64"/>
      <c r="K349" s="64"/>
      <c r="L349" s="62"/>
      <c r="M349" s="58"/>
      <c r="N349" s="58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</row>
    <row r="350" spans="3:76" x14ac:dyDescent="0.25">
      <c r="C350" s="62"/>
      <c r="D350" s="62"/>
      <c r="E350" s="62"/>
      <c r="G350" s="64"/>
      <c r="H350" s="64"/>
      <c r="J350" s="64"/>
      <c r="K350" s="64"/>
      <c r="L350" s="62"/>
      <c r="M350" s="58"/>
      <c r="N350" s="58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</row>
    <row r="351" spans="3:76" x14ac:dyDescent="0.25">
      <c r="C351" s="62"/>
      <c r="D351" s="62"/>
      <c r="E351" s="62"/>
      <c r="G351" s="64"/>
      <c r="H351" s="64"/>
      <c r="J351" s="64"/>
      <c r="K351" s="64"/>
      <c r="L351" s="62"/>
      <c r="M351" s="58"/>
      <c r="N351" s="58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</row>
    <row r="352" spans="3:76" x14ac:dyDescent="0.25">
      <c r="C352" s="62"/>
      <c r="D352" s="62"/>
      <c r="E352" s="62"/>
      <c r="G352" s="64"/>
      <c r="H352" s="64"/>
      <c r="J352" s="64"/>
      <c r="K352" s="64"/>
      <c r="L352" s="62"/>
      <c r="M352" s="58"/>
      <c r="N352" s="58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</row>
    <row r="353" spans="3:76" x14ac:dyDescent="0.25">
      <c r="C353" s="62"/>
      <c r="D353" s="62"/>
      <c r="E353" s="62"/>
      <c r="G353" s="64"/>
      <c r="H353" s="64"/>
      <c r="J353" s="64"/>
      <c r="K353" s="64"/>
      <c r="L353" s="62"/>
      <c r="M353" s="58"/>
      <c r="N353" s="58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</row>
    <row r="354" spans="3:76" x14ac:dyDescent="0.25">
      <c r="C354" s="62"/>
      <c r="D354" s="62"/>
      <c r="E354" s="62"/>
      <c r="G354" s="64"/>
      <c r="H354" s="64"/>
      <c r="J354" s="64"/>
      <c r="K354" s="64"/>
      <c r="L354" s="62"/>
      <c r="M354" s="58"/>
      <c r="N354" s="58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</row>
    <row r="355" spans="3:76" x14ac:dyDescent="0.25">
      <c r="M355" s="58"/>
      <c r="N355" s="58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</row>
    <row r="356" spans="3:76" x14ac:dyDescent="0.25">
      <c r="M356" s="58"/>
      <c r="N356" s="58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</row>
    <row r="357" spans="3:76" x14ac:dyDescent="0.25">
      <c r="M357" s="58"/>
      <c r="N357" s="58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</row>
    <row r="358" spans="3:76" x14ac:dyDescent="0.25">
      <c r="M358" s="58"/>
      <c r="N358" s="58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</row>
    <row r="359" spans="3:76" x14ac:dyDescent="0.25">
      <c r="M359" s="58"/>
      <c r="N359" s="58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</row>
    <row r="360" spans="3:76" x14ac:dyDescent="0.25">
      <c r="M360" s="58"/>
      <c r="N360" s="58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</row>
    <row r="361" spans="3:76" x14ac:dyDescent="0.25">
      <c r="M361" s="58"/>
      <c r="N361" s="58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</row>
    <row r="362" spans="3:76" x14ac:dyDescent="0.25">
      <c r="M362" s="58"/>
      <c r="N362" s="58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</row>
    <row r="363" spans="3:76" x14ac:dyDescent="0.25">
      <c r="M363" s="58"/>
      <c r="N363" s="58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</row>
    <row r="364" spans="3:76" x14ac:dyDescent="0.25">
      <c r="M364" s="58"/>
      <c r="N364" s="58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</row>
    <row r="365" spans="3:76" x14ac:dyDescent="0.25">
      <c r="M365" s="58"/>
      <c r="N365" s="58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</row>
    <row r="366" spans="3:76" x14ac:dyDescent="0.25">
      <c r="M366" s="58"/>
      <c r="N366" s="58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</row>
    <row r="367" spans="3:76" x14ac:dyDescent="0.25">
      <c r="C367" s="46"/>
      <c r="D367" s="46"/>
      <c r="E367" s="46"/>
      <c r="F367" s="65"/>
      <c r="L367" s="46"/>
      <c r="M367" s="58"/>
      <c r="N367" s="58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</row>
    <row r="368" spans="3:76" x14ac:dyDescent="0.25">
      <c r="C368" s="46"/>
      <c r="D368" s="46"/>
      <c r="E368" s="46"/>
      <c r="F368" s="65"/>
      <c r="L368" s="46"/>
      <c r="M368" s="58"/>
      <c r="N368" s="58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</row>
    <row r="369" spans="3:76" x14ac:dyDescent="0.25">
      <c r="C369" s="46"/>
      <c r="D369" s="46"/>
      <c r="E369" s="46"/>
      <c r="F369" s="65"/>
      <c r="L369" s="46"/>
      <c r="M369" s="58"/>
      <c r="N369" s="58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</row>
    <row r="370" spans="3:76" x14ac:dyDescent="0.25">
      <c r="C370" s="46"/>
      <c r="D370" s="46"/>
      <c r="E370" s="46"/>
      <c r="F370" s="65"/>
      <c r="L370" s="46"/>
      <c r="M370" s="58"/>
      <c r="N370" s="58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</row>
    <row r="371" spans="3:76" x14ac:dyDescent="0.25">
      <c r="C371" s="46"/>
      <c r="D371" s="46"/>
      <c r="E371" s="46"/>
      <c r="F371" s="65"/>
      <c r="L371" s="46"/>
      <c r="M371" s="58"/>
      <c r="N371" s="58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</row>
    <row r="372" spans="3:76" x14ac:dyDescent="0.25">
      <c r="C372" s="46"/>
      <c r="D372" s="46"/>
      <c r="E372" s="46"/>
      <c r="F372" s="65"/>
      <c r="L372" s="46"/>
      <c r="M372" s="58"/>
      <c r="N372" s="58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</row>
    <row r="373" spans="3:76" x14ac:dyDescent="0.25">
      <c r="C373" s="46"/>
      <c r="D373" s="46"/>
      <c r="E373" s="46"/>
      <c r="F373" s="65"/>
      <c r="L373" s="46"/>
      <c r="M373" s="58"/>
      <c r="N373" s="58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</row>
    <row r="374" spans="3:76" x14ac:dyDescent="0.25">
      <c r="C374" s="46"/>
      <c r="D374" s="46"/>
      <c r="E374" s="46"/>
      <c r="F374" s="65"/>
      <c r="L374" s="46"/>
      <c r="M374" s="58"/>
      <c r="N374" s="58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</row>
    <row r="375" spans="3:76" x14ac:dyDescent="0.25">
      <c r="C375" s="46"/>
      <c r="D375" s="46"/>
      <c r="E375" s="46"/>
      <c r="F375" s="65"/>
      <c r="L375" s="46"/>
      <c r="M375" s="58"/>
      <c r="N375" s="58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</row>
    <row r="376" spans="3:76" x14ac:dyDescent="0.25">
      <c r="C376" s="46"/>
      <c r="D376" s="46"/>
      <c r="E376" s="46"/>
      <c r="F376" s="65"/>
      <c r="L376" s="46"/>
      <c r="M376" s="58"/>
      <c r="N376" s="58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</row>
    <row r="377" spans="3:76" x14ac:dyDescent="0.25">
      <c r="C377" s="46"/>
      <c r="D377" s="46"/>
      <c r="E377" s="46"/>
      <c r="F377" s="65"/>
      <c r="L377" s="46"/>
      <c r="M377" s="58"/>
      <c r="N377" s="58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</row>
    <row r="378" spans="3:76" x14ac:dyDescent="0.25">
      <c r="C378" s="46"/>
      <c r="D378" s="46"/>
      <c r="E378" s="46"/>
      <c r="F378" s="65"/>
      <c r="L378" s="46"/>
    </row>
    <row r="379" spans="3:76" x14ac:dyDescent="0.25">
      <c r="C379" s="46"/>
      <c r="D379" s="46"/>
      <c r="E379" s="46"/>
      <c r="F379" s="65"/>
      <c r="L379" s="46"/>
    </row>
    <row r="380" spans="3:76" x14ac:dyDescent="0.25">
      <c r="C380" s="46"/>
      <c r="D380" s="46"/>
      <c r="E380" s="46"/>
      <c r="F380" s="65"/>
      <c r="L380" s="46"/>
    </row>
    <row r="381" spans="3:76" x14ac:dyDescent="0.25">
      <c r="C381" s="46"/>
      <c r="D381" s="46"/>
      <c r="E381" s="46"/>
      <c r="F381" s="65"/>
      <c r="L381" s="46"/>
    </row>
  </sheetData>
  <mergeCells count="3">
    <mergeCell ref="C3:K3"/>
    <mergeCell ref="C2:N2"/>
    <mergeCell ref="C1:N1"/>
  </mergeCells>
  <conditionalFormatting sqref="E18:F21 E24:F24 E167:F169 E133:F136 E164:F164 E149:F149 C129:C132 C100:C123 C137:C141 C143:C148 C150:C157 C165:C166 C171 C177:C190 E143:G148 E23:G23 F142:G142 E165:G166 G187:G190 E150:G163 E137:G141 E171:G186 J23:K23 J24 J18:J22 J171 J176:J177 J174:K175 J169:K170 J150:K163 J165:K166 J178:K190 L4:L14 E4:K17 C26:C32 E25:G32 J25:L32 C34:C36 E34:G36 C38:C98 E38:G132 J38:K148 L38:L62 H26:I148 C4:C15 J34:L36">
    <cfRule type="expression" dxfId="130" priority="354">
      <formula>ROW()=CELL("fila")</formula>
    </cfRule>
  </conditionalFormatting>
  <conditionalFormatting sqref="G191:I1048576 G4 G3:I3">
    <cfRule type="duplicateValues" dxfId="129" priority="353"/>
  </conditionalFormatting>
  <conditionalFormatting sqref="G191:I1048576">
    <cfRule type="duplicateValues" dxfId="128" priority="351"/>
  </conditionalFormatting>
  <conditionalFormatting sqref="C126:C127 C158:C161 C163 C174:C175">
    <cfRule type="expression" dxfId="127" priority="326">
      <formula>ROW()=CELL("fila")</formula>
    </cfRule>
  </conditionalFormatting>
  <conditionalFormatting sqref="C142">
    <cfRule type="expression" dxfId="126" priority="325">
      <formula>ROW()=CELL("fila")</formula>
    </cfRule>
  </conditionalFormatting>
  <conditionalFormatting sqref="G142">
    <cfRule type="duplicateValues" dxfId="125" priority="324"/>
  </conditionalFormatting>
  <conditionalFormatting sqref="C124">
    <cfRule type="expression" dxfId="124" priority="204">
      <formula>ROW()=CELL("fila")</formula>
    </cfRule>
  </conditionalFormatting>
  <conditionalFormatting sqref="G124">
    <cfRule type="duplicateValues" dxfId="123" priority="203"/>
  </conditionalFormatting>
  <conditionalFormatting sqref="G124">
    <cfRule type="duplicateValues" dxfId="122" priority="202"/>
  </conditionalFormatting>
  <conditionalFormatting sqref="C125">
    <cfRule type="expression" dxfId="121" priority="201">
      <formula>ROW()=CELL("fila")</formula>
    </cfRule>
  </conditionalFormatting>
  <conditionalFormatting sqref="G125">
    <cfRule type="duplicateValues" dxfId="120" priority="200"/>
  </conditionalFormatting>
  <conditionalFormatting sqref="G125">
    <cfRule type="duplicateValues" dxfId="119" priority="199"/>
  </conditionalFormatting>
  <conditionalFormatting sqref="C128">
    <cfRule type="expression" dxfId="118" priority="198">
      <formula>ROW()=CELL("fila")</formula>
    </cfRule>
  </conditionalFormatting>
  <conditionalFormatting sqref="G128">
    <cfRule type="duplicateValues" dxfId="117" priority="197"/>
  </conditionalFormatting>
  <conditionalFormatting sqref="G128">
    <cfRule type="duplicateValues" dxfId="116" priority="196"/>
  </conditionalFormatting>
  <conditionalFormatting sqref="C133:C136">
    <cfRule type="expression" dxfId="115" priority="195">
      <formula>ROW()=CELL("fila")</formula>
    </cfRule>
  </conditionalFormatting>
  <conditionalFormatting sqref="G133:G136">
    <cfRule type="expression" dxfId="114" priority="194">
      <formula>ROW()=CELL("fila")</formula>
    </cfRule>
  </conditionalFormatting>
  <conditionalFormatting sqref="G133:G136">
    <cfRule type="duplicateValues" dxfId="113" priority="193"/>
  </conditionalFormatting>
  <conditionalFormatting sqref="G133 G135">
    <cfRule type="duplicateValues" dxfId="112" priority="192"/>
  </conditionalFormatting>
  <conditionalFormatting sqref="G133">
    <cfRule type="duplicateValues" dxfId="111" priority="191"/>
  </conditionalFormatting>
  <conditionalFormatting sqref="C162">
    <cfRule type="expression" dxfId="110" priority="188">
      <formula>ROW()=CELL("fila")</formula>
    </cfRule>
  </conditionalFormatting>
  <conditionalFormatting sqref="G162">
    <cfRule type="duplicateValues" dxfId="109" priority="187"/>
  </conditionalFormatting>
  <conditionalFormatting sqref="G162">
    <cfRule type="duplicateValues" dxfId="108" priority="186"/>
  </conditionalFormatting>
  <conditionalFormatting sqref="C16">
    <cfRule type="expression" dxfId="107" priority="175">
      <formula>ROW()=CELL("fila")</formula>
    </cfRule>
  </conditionalFormatting>
  <conditionalFormatting sqref="G25 G16">
    <cfRule type="duplicateValues" dxfId="106" priority="174"/>
  </conditionalFormatting>
  <conditionalFormatting sqref="G16">
    <cfRule type="duplicateValues" dxfId="105" priority="173"/>
  </conditionalFormatting>
  <conditionalFormatting sqref="C17">
    <cfRule type="expression" dxfId="104" priority="167">
      <formula>ROW()=CELL("fila")</formula>
    </cfRule>
  </conditionalFormatting>
  <conditionalFormatting sqref="G17">
    <cfRule type="duplicateValues" dxfId="103" priority="166"/>
  </conditionalFormatting>
  <conditionalFormatting sqref="G17">
    <cfRule type="duplicateValues" dxfId="102" priority="165"/>
  </conditionalFormatting>
  <conditionalFormatting sqref="C25">
    <cfRule type="expression" dxfId="101" priority="164">
      <formula>ROW()=CELL("fila")</formula>
    </cfRule>
  </conditionalFormatting>
  <conditionalFormatting sqref="E142">
    <cfRule type="expression" dxfId="100" priority="153">
      <formula>ROW()=CELL("fila")</formula>
    </cfRule>
  </conditionalFormatting>
  <conditionalFormatting sqref="C18 G18:G20">
    <cfRule type="expression" dxfId="99" priority="150">
      <formula>ROW()=CELL("fila")</formula>
    </cfRule>
  </conditionalFormatting>
  <conditionalFormatting sqref="G18:G20">
    <cfRule type="duplicateValues" dxfId="98" priority="149"/>
  </conditionalFormatting>
  <conditionalFormatting sqref="G18:G20">
    <cfRule type="duplicateValues" dxfId="97" priority="148"/>
  </conditionalFormatting>
  <conditionalFormatting sqref="K18">
    <cfRule type="expression" dxfId="96" priority="145">
      <formula>ROW()=CELL("fila")</formula>
    </cfRule>
  </conditionalFormatting>
  <conditionalFormatting sqref="C19">
    <cfRule type="expression" dxfId="95" priority="144">
      <formula>ROW()=CELL("fila")</formula>
    </cfRule>
  </conditionalFormatting>
  <conditionalFormatting sqref="C20">
    <cfRule type="expression" dxfId="94" priority="142">
      <formula>ROW()=CELL("fila")</formula>
    </cfRule>
  </conditionalFormatting>
  <conditionalFormatting sqref="G21">
    <cfRule type="expression" dxfId="93" priority="136">
      <formula>ROW()=CELL("fila")</formula>
    </cfRule>
  </conditionalFormatting>
  <conditionalFormatting sqref="G21">
    <cfRule type="duplicateValues" dxfId="92" priority="135"/>
  </conditionalFormatting>
  <conditionalFormatting sqref="G21">
    <cfRule type="duplicateValues" dxfId="91" priority="134"/>
  </conditionalFormatting>
  <conditionalFormatting sqref="C21">
    <cfRule type="expression" dxfId="90" priority="132">
      <formula>ROW()=CELL("fila")</formula>
    </cfRule>
  </conditionalFormatting>
  <conditionalFormatting sqref="C172:C173">
    <cfRule type="expression" dxfId="89" priority="126">
      <formula>ROW()=CELL("fila")</formula>
    </cfRule>
  </conditionalFormatting>
  <conditionalFormatting sqref="G172:G173">
    <cfRule type="duplicateValues" dxfId="88" priority="125"/>
  </conditionalFormatting>
  <conditionalFormatting sqref="G172:G173">
    <cfRule type="duplicateValues" dxfId="87" priority="124"/>
  </conditionalFormatting>
  <conditionalFormatting sqref="J172:J173">
    <cfRule type="expression" dxfId="86" priority="123">
      <formula>ROW()=CELL("fila")</formula>
    </cfRule>
  </conditionalFormatting>
  <conditionalFormatting sqref="C176">
    <cfRule type="expression" dxfId="85" priority="119">
      <formula>ROW()=CELL("fila")</formula>
    </cfRule>
  </conditionalFormatting>
  <conditionalFormatting sqref="G176">
    <cfRule type="duplicateValues" dxfId="84" priority="118"/>
  </conditionalFormatting>
  <conditionalFormatting sqref="G176">
    <cfRule type="duplicateValues" dxfId="83" priority="117"/>
  </conditionalFormatting>
  <conditionalFormatting sqref="G167:G168">
    <cfRule type="expression" dxfId="82" priority="116">
      <formula>ROW()=CELL("fila")</formula>
    </cfRule>
  </conditionalFormatting>
  <conditionalFormatting sqref="G167:G168">
    <cfRule type="duplicateValues" dxfId="81" priority="115"/>
  </conditionalFormatting>
  <conditionalFormatting sqref="G167:G168">
    <cfRule type="duplicateValues" dxfId="80" priority="114"/>
  </conditionalFormatting>
  <conditionalFormatting sqref="C167">
    <cfRule type="expression" dxfId="79" priority="113">
      <formula>ROW()=CELL("fila")</formula>
    </cfRule>
  </conditionalFormatting>
  <conditionalFormatting sqref="C168">
    <cfRule type="expression" dxfId="78" priority="112">
      <formula>ROW()=CELL("fila")</formula>
    </cfRule>
  </conditionalFormatting>
  <conditionalFormatting sqref="J167:J168">
    <cfRule type="expression" dxfId="77" priority="109">
      <formula>ROW()=CELL("fila")</formula>
    </cfRule>
  </conditionalFormatting>
  <conditionalFormatting sqref="K164 G164">
    <cfRule type="expression" dxfId="76" priority="106">
      <formula>ROW()=CELL("fila")</formula>
    </cfRule>
  </conditionalFormatting>
  <conditionalFormatting sqref="G164">
    <cfRule type="duplicateValues" dxfId="75" priority="105"/>
  </conditionalFormatting>
  <conditionalFormatting sqref="G164">
    <cfRule type="duplicateValues" dxfId="74" priority="104"/>
  </conditionalFormatting>
  <conditionalFormatting sqref="C164">
    <cfRule type="expression" dxfId="73" priority="102">
      <formula>ROW()=CELL("fila")</formula>
    </cfRule>
  </conditionalFormatting>
  <conditionalFormatting sqref="J164">
    <cfRule type="expression" dxfId="72" priority="101">
      <formula>ROW()=CELL("fila")</formula>
    </cfRule>
  </conditionalFormatting>
  <conditionalFormatting sqref="G24">
    <cfRule type="expression" dxfId="71" priority="98">
      <formula>ROW()=CELL("fila")</formula>
    </cfRule>
  </conditionalFormatting>
  <conditionalFormatting sqref="G24">
    <cfRule type="duplicateValues" dxfId="70" priority="97"/>
  </conditionalFormatting>
  <conditionalFormatting sqref="G24">
    <cfRule type="duplicateValues" dxfId="69" priority="96"/>
  </conditionalFormatting>
  <conditionalFormatting sqref="C24">
    <cfRule type="expression" dxfId="68" priority="94">
      <formula>ROW()=CELL("fila")</formula>
    </cfRule>
  </conditionalFormatting>
  <conditionalFormatting sqref="C169 G169">
    <cfRule type="expression" dxfId="67" priority="85">
      <formula>ROW()=CELL("fila")</formula>
    </cfRule>
  </conditionalFormatting>
  <conditionalFormatting sqref="G23">
    <cfRule type="duplicateValues" dxfId="66" priority="88"/>
  </conditionalFormatting>
  <conditionalFormatting sqref="C23">
    <cfRule type="expression" dxfId="65" priority="87">
      <formula>ROW()=CELL("fila")</formula>
    </cfRule>
  </conditionalFormatting>
  <conditionalFormatting sqref="G169">
    <cfRule type="duplicateValues" dxfId="64" priority="84"/>
  </conditionalFormatting>
  <conditionalFormatting sqref="G169">
    <cfRule type="duplicateValues" dxfId="63" priority="83"/>
  </conditionalFormatting>
  <conditionalFormatting sqref="K149 G149">
    <cfRule type="expression" dxfId="62" priority="79">
      <formula>ROW()=CELL("fila")</formula>
    </cfRule>
  </conditionalFormatting>
  <conditionalFormatting sqref="G149">
    <cfRule type="duplicateValues" dxfId="61" priority="78"/>
  </conditionalFormatting>
  <conditionalFormatting sqref="G149">
    <cfRule type="duplicateValues" dxfId="60" priority="77"/>
  </conditionalFormatting>
  <conditionalFormatting sqref="J149">
    <cfRule type="expression" dxfId="59" priority="75">
      <formula>ROW()=CELL("fila")</formula>
    </cfRule>
  </conditionalFormatting>
  <conditionalFormatting sqref="C99">
    <cfRule type="expression" dxfId="58" priority="71">
      <formula>ROW()=CELL("fila")</formula>
    </cfRule>
  </conditionalFormatting>
  <conditionalFormatting sqref="G99">
    <cfRule type="duplicateValues" dxfId="57" priority="70"/>
  </conditionalFormatting>
  <conditionalFormatting sqref="G99">
    <cfRule type="duplicateValues" dxfId="56" priority="69"/>
  </conditionalFormatting>
  <conditionalFormatting sqref="C149">
    <cfRule type="expression" dxfId="55" priority="68">
      <formula>ROW()=CELL("fila")</formula>
    </cfRule>
  </conditionalFormatting>
  <conditionalFormatting sqref="C33 E33:G33 K33">
    <cfRule type="expression" dxfId="54" priority="67">
      <formula>ROW()=CELL("fila")</formula>
    </cfRule>
  </conditionalFormatting>
  <conditionalFormatting sqref="G33">
    <cfRule type="duplicateValues" dxfId="53" priority="66"/>
  </conditionalFormatting>
  <conditionalFormatting sqref="G33">
    <cfRule type="duplicateValues" dxfId="52" priority="65"/>
  </conditionalFormatting>
  <conditionalFormatting sqref="J33">
    <cfRule type="expression" dxfId="51" priority="63">
      <formula>ROW()=CELL("fila")</formula>
    </cfRule>
  </conditionalFormatting>
  <conditionalFormatting sqref="C37 E37:G37 K37">
    <cfRule type="expression" dxfId="50" priority="62">
      <formula>ROW()=CELL("fila")</formula>
    </cfRule>
  </conditionalFormatting>
  <conditionalFormatting sqref="G37">
    <cfRule type="duplicateValues" dxfId="49" priority="61"/>
  </conditionalFormatting>
  <conditionalFormatting sqref="G37">
    <cfRule type="duplicateValues" dxfId="48" priority="60"/>
  </conditionalFormatting>
  <conditionalFormatting sqref="J37">
    <cfRule type="expression" dxfId="47" priority="58">
      <formula>ROW()=CELL("fila")</formula>
    </cfRule>
  </conditionalFormatting>
  <conditionalFormatting sqref="E187:F190">
    <cfRule type="expression" dxfId="46" priority="57">
      <formula>ROW()=CELL("fila")</formula>
    </cfRule>
  </conditionalFormatting>
  <conditionalFormatting sqref="G177:G190 G171 G8:G15 G26:G32 G34:G36 G38:G98 G100:G123 G165:G166 G126:G127 G129:G132 G137:G141 G163 G174:G175 G143:G148 G150:G161">
    <cfRule type="duplicateValues" dxfId="45" priority="356"/>
  </conditionalFormatting>
  <conditionalFormatting sqref="G177:G190 G171 G8:G15 G26:G32 G34:G36 G38:G98 G100:G123 G165:G166 G126:G127 G129:G132 G163 G174:G175 G137:G148 G150:G161">
    <cfRule type="duplicateValues" dxfId="44" priority="357"/>
  </conditionalFormatting>
  <conditionalFormatting sqref="E170:F170">
    <cfRule type="expression" dxfId="43" priority="56">
      <formula>ROW()=CELL("fila")</formula>
    </cfRule>
  </conditionalFormatting>
  <conditionalFormatting sqref="G170">
    <cfRule type="expression" dxfId="42" priority="54">
      <formula>ROW()=CELL("fila")</formula>
    </cfRule>
  </conditionalFormatting>
  <conditionalFormatting sqref="G170">
    <cfRule type="duplicateValues" dxfId="41" priority="53"/>
  </conditionalFormatting>
  <conditionalFormatting sqref="G170">
    <cfRule type="duplicateValues" dxfId="40" priority="52"/>
  </conditionalFormatting>
  <conditionalFormatting sqref="C170">
    <cfRule type="expression" dxfId="39" priority="51">
      <formula>ROW()=CELL("fila")</formula>
    </cfRule>
  </conditionalFormatting>
  <conditionalFormatting sqref="E22:F22">
    <cfRule type="expression" dxfId="38" priority="49">
      <formula>ROW()=CELL("fila")</formula>
    </cfRule>
  </conditionalFormatting>
  <conditionalFormatting sqref="G22">
    <cfRule type="expression" dxfId="37" priority="47">
      <formula>ROW()=CELL("fila")</formula>
    </cfRule>
  </conditionalFormatting>
  <conditionalFormatting sqref="G22">
    <cfRule type="duplicateValues" dxfId="36" priority="46"/>
  </conditionalFormatting>
  <conditionalFormatting sqref="G22">
    <cfRule type="duplicateValues" dxfId="35" priority="45"/>
  </conditionalFormatting>
  <conditionalFormatting sqref="C22">
    <cfRule type="expression" dxfId="34" priority="43">
      <formula>ROW()=CELL("fila")</formula>
    </cfRule>
  </conditionalFormatting>
  <conditionalFormatting sqref="K22">
    <cfRule type="expression" dxfId="33" priority="41">
      <formula>ROW()=CELL("fila")</formula>
    </cfRule>
  </conditionalFormatting>
  <conditionalFormatting sqref="L15:L17 L23 L165:L166 L150:L163 L89:L148 L171:L190">
    <cfRule type="expression" dxfId="32" priority="38">
      <formula>ROW()=CELL("fila")</formula>
    </cfRule>
  </conditionalFormatting>
  <conditionalFormatting sqref="L63:L88">
    <cfRule type="expression" dxfId="31" priority="37">
      <formula>ROW()=CELL("fila")</formula>
    </cfRule>
  </conditionalFormatting>
  <conditionalFormatting sqref="L18:L19">
    <cfRule type="expression" dxfId="30" priority="33">
      <formula>ROW()=CELL("fila")</formula>
    </cfRule>
  </conditionalFormatting>
  <conditionalFormatting sqref="L20">
    <cfRule type="expression" dxfId="29" priority="32">
      <formula>ROW()=CELL("fila")</formula>
    </cfRule>
  </conditionalFormatting>
  <conditionalFormatting sqref="L21">
    <cfRule type="expression" dxfId="28" priority="31">
      <formula>ROW()=CELL("fila")</formula>
    </cfRule>
  </conditionalFormatting>
  <conditionalFormatting sqref="L167:L168">
    <cfRule type="expression" dxfId="27" priority="30">
      <formula>ROW()=CELL("fila")</formula>
    </cfRule>
  </conditionalFormatting>
  <conditionalFormatting sqref="L164">
    <cfRule type="expression" dxfId="26" priority="29">
      <formula>ROW()=CELL("fila")</formula>
    </cfRule>
  </conditionalFormatting>
  <conditionalFormatting sqref="L24">
    <cfRule type="expression" dxfId="25" priority="28">
      <formula>ROW()=CELL("fila")</formula>
    </cfRule>
  </conditionalFormatting>
  <conditionalFormatting sqref="L169">
    <cfRule type="expression" dxfId="24" priority="27">
      <formula>ROW()=CELL("fila")</formula>
    </cfRule>
  </conditionalFormatting>
  <conditionalFormatting sqref="L149">
    <cfRule type="expression" dxfId="23" priority="26">
      <formula>ROW()=CELL("fila")</formula>
    </cfRule>
  </conditionalFormatting>
  <conditionalFormatting sqref="L33">
    <cfRule type="expression" dxfId="22" priority="25">
      <formula>ROW()=CELL("fila")</formula>
    </cfRule>
  </conditionalFormatting>
  <conditionalFormatting sqref="L37">
    <cfRule type="expression" dxfId="21" priority="24">
      <formula>ROW()=CELL("fila")</formula>
    </cfRule>
  </conditionalFormatting>
  <conditionalFormatting sqref="L170">
    <cfRule type="expression" dxfId="20" priority="23">
      <formula>ROW()=CELL("fila")</formula>
    </cfRule>
  </conditionalFormatting>
  <conditionalFormatting sqref="L22">
    <cfRule type="expression" dxfId="19" priority="22">
      <formula>ROW()=CELL("fila")</formula>
    </cfRule>
  </conditionalFormatting>
  <conditionalFormatting sqref="H150:I190">
    <cfRule type="expression" dxfId="18" priority="21">
      <formula>ROW()=CELL("fila")</formula>
    </cfRule>
  </conditionalFormatting>
  <conditionalFormatting sqref="H18:I19">
    <cfRule type="expression" dxfId="17" priority="20">
      <formula>ROW()=CELL("fila")</formula>
    </cfRule>
  </conditionalFormatting>
  <conditionalFormatting sqref="H20:I20">
    <cfRule type="expression" dxfId="16" priority="19">
      <formula>ROW()=CELL("fila")</formula>
    </cfRule>
  </conditionalFormatting>
  <conditionalFormatting sqref="H21:I21 H23:I23">
    <cfRule type="expression" dxfId="15" priority="18">
      <formula>ROW()=CELL("fila")</formula>
    </cfRule>
  </conditionalFormatting>
  <conditionalFormatting sqref="H24:I25">
    <cfRule type="expression" dxfId="14" priority="17">
      <formula>ROW()=CELL("fila")</formula>
    </cfRule>
  </conditionalFormatting>
  <conditionalFormatting sqref="H149:I149">
    <cfRule type="expression" dxfId="13" priority="16">
      <formula>ROW()=CELL("fila")</formula>
    </cfRule>
  </conditionalFormatting>
  <conditionalFormatting sqref="H22:I22">
    <cfRule type="expression" dxfId="12" priority="15">
      <formula>ROW()=CELL("fila")</formula>
    </cfRule>
  </conditionalFormatting>
  <conditionalFormatting sqref="K19">
    <cfRule type="expression" dxfId="11" priority="14">
      <formula>ROW()=CELL("fila")</formula>
    </cfRule>
  </conditionalFormatting>
  <conditionalFormatting sqref="K20">
    <cfRule type="expression" dxfId="10" priority="13">
      <formula>ROW()=CELL("fila")</formula>
    </cfRule>
  </conditionalFormatting>
  <conditionalFormatting sqref="K24">
    <cfRule type="expression" dxfId="9" priority="11">
      <formula>ROW()=CELL("fila")</formula>
    </cfRule>
  </conditionalFormatting>
  <conditionalFormatting sqref="K21">
    <cfRule type="expression" dxfId="8" priority="12">
      <formula>ROW()=CELL("fila")</formula>
    </cfRule>
  </conditionalFormatting>
  <conditionalFormatting sqref="K167">
    <cfRule type="expression" dxfId="7" priority="10">
      <formula>ROW()=CELL("fila")</formula>
    </cfRule>
  </conditionalFormatting>
  <conditionalFormatting sqref="K168">
    <cfRule type="expression" dxfId="6" priority="9">
      <formula>ROW()=CELL("fila")</formula>
    </cfRule>
  </conditionalFormatting>
  <conditionalFormatting sqref="K171:K173">
    <cfRule type="expression" dxfId="5" priority="8">
      <formula>ROW()=CELL("fila")</formula>
    </cfRule>
  </conditionalFormatting>
  <conditionalFormatting sqref="K176:K177">
    <cfRule type="expression" dxfId="4" priority="7">
      <formula>ROW()=CELL("fila")</formula>
    </cfRule>
  </conditionalFormatting>
  <conditionalFormatting sqref="O5:O190">
    <cfRule type="cellIs" dxfId="3" priority="3" operator="equal">
      <formula>"Devengado"</formula>
    </cfRule>
    <cfRule type="cellIs" dxfId="2" priority="4" operator="equal">
      <formula>"Pendiente"</formula>
    </cfRule>
  </conditionalFormatting>
  <conditionalFormatting sqref="G5:G7">
    <cfRule type="duplicateValues" dxfId="1" priority="1820"/>
  </conditionalFormatting>
  <printOptions horizontalCentered="1" verticalCentered="1"/>
  <pageMargins left="0.78740157480314965" right="0.78740157480314965" top="0.98425196850393704" bottom="0.98425196850393704" header="0.51181102362204722" footer="0.51181102362204722"/>
  <pageSetup orientation="landscape" r:id="rId1"/>
  <headerFooter alignWithMargins="0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'C:\PGR-FrancoAS\PLAN DE COMPRAS 2025\[Plan de compras 2025 version 4.xlsm]Hoja1'!#REF!</xm:f>
          </x14:formula1>
          <xm:sqref>L191:L1048576 L3</xm:sqref>
        </x14:dataValidation>
        <x14:dataValidation type="list" allowBlank="1" showInputMessage="1" showErrorMessage="1">
          <x14:formula1>
            <xm:f>DATOS!$G$2:$G$14</xm:f>
          </x14:formula1>
          <xm:sqref>L5:L190</xm:sqref>
        </x14:dataValidation>
        <x14:dataValidation type="list" allowBlank="1" showInputMessage="1" showErrorMessage="1">
          <x14:formula1>
            <xm:f>DATOS!$C$2:$C$14</xm:f>
          </x14:formula1>
          <xm:sqref>K5:K190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tabColor rgb="FFFFC000"/>
  </sheetPr>
  <dimension ref="B1:M285"/>
  <sheetViews>
    <sheetView showGridLines="0" tabSelected="1" zoomScale="85" zoomScaleNormal="85" workbookViewId="0">
      <pane ySplit="5" topLeftCell="A6" activePane="bottomLeft" state="frozen"/>
      <selection activeCell="A5" sqref="A5"/>
      <selection pane="bottomLeft" activeCell="B1" sqref="B1:M1"/>
    </sheetView>
  </sheetViews>
  <sheetFormatPr baseColWidth="10" defaultColWidth="10.90625" defaultRowHeight="14.5" x14ac:dyDescent="0.35"/>
  <cols>
    <col min="1" max="1" width="4.1796875" customWidth="1"/>
    <col min="2" max="2" width="13.7265625" style="40" customWidth="1"/>
    <col min="3" max="3" width="22.54296875" style="40" customWidth="1"/>
    <col min="4" max="4" width="13" style="40" customWidth="1"/>
    <col min="5" max="5" width="13.7265625" style="40" customWidth="1"/>
    <col min="6" max="6" width="54.36328125" style="40" customWidth="1"/>
    <col min="7" max="7" width="17.26953125" style="41" customWidth="1"/>
    <col min="8" max="8" width="12.453125" style="42" customWidth="1"/>
    <col min="9" max="9" width="9.81640625" style="40" customWidth="1"/>
    <col min="10" max="10" width="14.1796875" style="36" customWidth="1"/>
    <col min="11" max="11" width="24.1796875" style="40" customWidth="1"/>
    <col min="12" max="12" width="40.81640625" style="40" customWidth="1"/>
    <col min="13" max="13" width="67.7265625" bestFit="1" customWidth="1"/>
  </cols>
  <sheetData>
    <row r="1" spans="2:13" ht="89.5" customHeight="1" x14ac:dyDescent="0.35"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x14ac:dyDescent="0.35">
      <c r="B2" s="1"/>
      <c r="C2" s="2"/>
      <c r="D2" s="177"/>
      <c r="E2" s="178"/>
      <c r="F2" s="2"/>
      <c r="G2" s="22"/>
      <c r="H2" s="3"/>
      <c r="I2" s="3"/>
      <c r="J2" s="3"/>
      <c r="K2" s="4" t="s">
        <v>0</v>
      </c>
      <c r="L2" s="4"/>
      <c r="M2" s="5">
        <v>46279</v>
      </c>
    </row>
    <row r="3" spans="2:13" ht="14" customHeight="1" x14ac:dyDescent="0.35">
      <c r="B3" s="6"/>
      <c r="C3" s="6"/>
      <c r="D3" s="6"/>
      <c r="E3" s="6"/>
      <c r="F3" s="7"/>
      <c r="G3" s="187"/>
      <c r="H3" s="9"/>
      <c r="I3" s="10"/>
      <c r="J3" s="11"/>
      <c r="K3" s="12"/>
      <c r="L3" s="6"/>
      <c r="M3" s="13"/>
    </row>
    <row r="4" spans="2:13" ht="4" customHeight="1" x14ac:dyDescent="0.35"/>
    <row r="5" spans="2:13" ht="52" x14ac:dyDescent="0.35">
      <c r="B5" s="14" t="s">
        <v>1</v>
      </c>
      <c r="C5" s="15" t="s">
        <v>2</v>
      </c>
      <c r="D5" s="16" t="s">
        <v>3</v>
      </c>
      <c r="E5" s="14" t="s">
        <v>4</v>
      </c>
      <c r="F5" s="15" t="s">
        <v>5</v>
      </c>
      <c r="G5" s="17" t="s">
        <v>6</v>
      </c>
      <c r="H5" s="15" t="s">
        <v>7</v>
      </c>
      <c r="I5" s="15" t="s">
        <v>8</v>
      </c>
      <c r="J5" s="16" t="s">
        <v>1153</v>
      </c>
      <c r="K5" s="18" t="s">
        <v>10</v>
      </c>
      <c r="L5" s="19" t="s">
        <v>647</v>
      </c>
      <c r="M5" s="19" t="s">
        <v>11</v>
      </c>
    </row>
    <row r="6" spans="2:13" x14ac:dyDescent="0.35">
      <c r="B6" s="20" t="s">
        <v>12</v>
      </c>
      <c r="C6" s="20" t="s">
        <v>1163</v>
      </c>
      <c r="D6" s="20" t="s">
        <v>1148</v>
      </c>
      <c r="E6" s="20"/>
      <c r="F6" s="172" t="s">
        <v>861</v>
      </c>
      <c r="G6" s="71">
        <v>12168955</v>
      </c>
      <c r="H6" s="23" t="str">
        <f t="shared" ref="H6:H94" si="0">TEXT(LEFT(C6, 5), "0\.00\.00")</f>
        <v>1.07.01</v>
      </c>
      <c r="I6" s="175" t="s">
        <v>17</v>
      </c>
      <c r="J6" s="25" t="s">
        <v>668</v>
      </c>
      <c r="K6" s="20" t="s">
        <v>663</v>
      </c>
      <c r="L6" s="20"/>
      <c r="M6" s="3" t="s">
        <v>1149</v>
      </c>
    </row>
    <row r="7" spans="2:13" x14ac:dyDescent="0.35">
      <c r="B7" s="20" t="s">
        <v>12</v>
      </c>
      <c r="C7" s="20" t="s">
        <v>1440</v>
      </c>
      <c r="D7" s="20" t="s">
        <v>1434</v>
      </c>
      <c r="E7" s="20" t="s">
        <v>1442</v>
      </c>
      <c r="F7" s="172" t="s">
        <v>1441</v>
      </c>
      <c r="G7" s="22">
        <v>3600000</v>
      </c>
      <c r="H7" s="23" t="str">
        <f>TEXT(LEFT(C7, 5), "0\.00\.00")</f>
        <v>1.07.01</v>
      </c>
      <c r="I7" s="20" t="s">
        <v>17</v>
      </c>
      <c r="J7" s="25" t="s">
        <v>666</v>
      </c>
      <c r="K7" s="20" t="s">
        <v>663</v>
      </c>
      <c r="L7" s="20" t="s">
        <v>1406</v>
      </c>
      <c r="M7" s="3"/>
    </row>
    <row r="8" spans="2:13" ht="29" x14ac:dyDescent="0.35">
      <c r="B8" s="20" t="s">
        <v>12</v>
      </c>
      <c r="C8" s="20" t="s">
        <v>1163</v>
      </c>
      <c r="D8" s="20" t="s">
        <v>1403</v>
      </c>
      <c r="E8" s="20" t="s">
        <v>1404</v>
      </c>
      <c r="F8" s="185" t="s">
        <v>1402</v>
      </c>
      <c r="G8" s="188">
        <v>1300500</v>
      </c>
      <c r="H8" s="189" t="str">
        <f t="shared" ref="H8" si="1">TEXT(LEFT(C8, 5), "0\.00\.00")</f>
        <v>1.07.01</v>
      </c>
      <c r="I8" s="20" t="s">
        <v>17</v>
      </c>
      <c r="J8" s="20" t="s">
        <v>666</v>
      </c>
      <c r="K8" s="20" t="s">
        <v>663</v>
      </c>
      <c r="L8" s="20" t="s">
        <v>1405</v>
      </c>
      <c r="M8" s="3"/>
    </row>
    <row r="9" spans="2:13" ht="29" x14ac:dyDescent="0.35">
      <c r="B9" s="20" t="s">
        <v>12</v>
      </c>
      <c r="C9" s="20" t="s">
        <v>1163</v>
      </c>
      <c r="D9" s="20" t="s">
        <v>1233</v>
      </c>
      <c r="E9" s="20" t="s">
        <v>1286</v>
      </c>
      <c r="F9" s="185" t="s">
        <v>1287</v>
      </c>
      <c r="G9" s="188">
        <v>2302344</v>
      </c>
      <c r="H9" s="189" t="str">
        <f t="shared" si="0"/>
        <v>1.07.01</v>
      </c>
      <c r="I9" s="20" t="s">
        <v>17</v>
      </c>
      <c r="J9" s="20" t="s">
        <v>634</v>
      </c>
      <c r="K9" s="20" t="s">
        <v>663</v>
      </c>
      <c r="L9" s="20" t="s">
        <v>1288</v>
      </c>
      <c r="M9" s="3"/>
    </row>
    <row r="10" spans="2:13" x14ac:dyDescent="0.35">
      <c r="B10" s="20" t="s">
        <v>12</v>
      </c>
      <c r="C10" s="20" t="s">
        <v>1163</v>
      </c>
      <c r="D10" s="20" t="s">
        <v>1233</v>
      </c>
      <c r="E10" s="20" t="s">
        <v>1269</v>
      </c>
      <c r="F10" s="172" t="s">
        <v>1268</v>
      </c>
      <c r="G10" s="188">
        <v>433500</v>
      </c>
      <c r="H10" s="189" t="str">
        <f t="shared" ref="H10:H15" si="2">TEXT(LEFT(C10, 5), "0\.00\.00")</f>
        <v>1.07.01</v>
      </c>
      <c r="I10" s="20" t="s">
        <v>17</v>
      </c>
      <c r="J10" s="20" t="s">
        <v>32</v>
      </c>
      <c r="K10" s="20" t="s">
        <v>663</v>
      </c>
      <c r="L10" s="20" t="s">
        <v>1271</v>
      </c>
      <c r="M10" s="3"/>
    </row>
    <row r="11" spans="2:13" ht="29" x14ac:dyDescent="0.35">
      <c r="B11" s="20" t="s">
        <v>12</v>
      </c>
      <c r="C11" s="20" t="s">
        <v>1252</v>
      </c>
      <c r="D11" s="20" t="s">
        <v>1253</v>
      </c>
      <c r="E11" s="20" t="s">
        <v>1254</v>
      </c>
      <c r="F11" s="185" t="s">
        <v>1270</v>
      </c>
      <c r="G11" s="188">
        <v>872100</v>
      </c>
      <c r="H11" s="189" t="str">
        <f t="shared" si="2"/>
        <v>1.07.01</v>
      </c>
      <c r="I11" s="20" t="s">
        <v>17</v>
      </c>
      <c r="J11" s="20" t="s">
        <v>32</v>
      </c>
      <c r="K11" s="20" t="s">
        <v>663</v>
      </c>
      <c r="L11" s="20" t="s">
        <v>1272</v>
      </c>
      <c r="M11" s="3"/>
    </row>
    <row r="12" spans="2:13" x14ac:dyDescent="0.35">
      <c r="B12" s="20" t="s">
        <v>12</v>
      </c>
      <c r="C12" s="20" t="s">
        <v>1252</v>
      </c>
      <c r="D12" s="20" t="s">
        <v>1253</v>
      </c>
      <c r="E12" s="20" t="s">
        <v>1254</v>
      </c>
      <c r="F12" s="172" t="s">
        <v>1255</v>
      </c>
      <c r="G12" s="188">
        <f>1260000+1190000</f>
        <v>2450000</v>
      </c>
      <c r="H12" s="189" t="str">
        <f t="shared" si="2"/>
        <v>1.07.01</v>
      </c>
      <c r="I12" s="20" t="s">
        <v>17</v>
      </c>
      <c r="J12" s="20" t="s">
        <v>32</v>
      </c>
      <c r="K12" s="20" t="s">
        <v>663</v>
      </c>
      <c r="L12" s="20" t="s">
        <v>1259</v>
      </c>
      <c r="M12" s="3"/>
    </row>
    <row r="13" spans="2:13" x14ac:dyDescent="0.35">
      <c r="B13" s="20" t="s">
        <v>12</v>
      </c>
      <c r="C13" s="20" t="s">
        <v>1163</v>
      </c>
      <c r="D13" s="20" t="s">
        <v>1251</v>
      </c>
      <c r="E13" s="20" t="s">
        <v>1250</v>
      </c>
      <c r="F13" s="172" t="s">
        <v>1249</v>
      </c>
      <c r="G13" s="188">
        <v>1569780</v>
      </c>
      <c r="H13" s="189" t="str">
        <f t="shared" si="2"/>
        <v>1.07.01</v>
      </c>
      <c r="I13" s="20" t="s">
        <v>17</v>
      </c>
      <c r="J13" s="20" t="s">
        <v>32</v>
      </c>
      <c r="K13" s="20" t="s">
        <v>663</v>
      </c>
      <c r="L13" s="20" t="s">
        <v>1258</v>
      </c>
      <c r="M13" s="3"/>
    </row>
    <row r="14" spans="2:13" x14ac:dyDescent="0.35">
      <c r="B14" s="20" t="s">
        <v>12</v>
      </c>
      <c r="C14" s="20" t="s">
        <v>1163</v>
      </c>
      <c r="D14" s="20" t="s">
        <v>1244</v>
      </c>
      <c r="E14" s="20" t="s">
        <v>1245</v>
      </c>
      <c r="F14" s="172" t="s">
        <v>1243</v>
      </c>
      <c r="G14" s="188">
        <v>207060</v>
      </c>
      <c r="H14" s="189" t="str">
        <f t="shared" si="2"/>
        <v>1.07.01</v>
      </c>
      <c r="I14" s="20" t="s">
        <v>17</v>
      </c>
      <c r="J14" s="20" t="s">
        <v>32</v>
      </c>
      <c r="K14" s="20" t="s">
        <v>663</v>
      </c>
      <c r="L14" s="20" t="s">
        <v>1392</v>
      </c>
      <c r="M14" s="3"/>
    </row>
    <row r="15" spans="2:13" x14ac:dyDescent="0.35">
      <c r="B15" s="20" t="s">
        <v>12</v>
      </c>
      <c r="C15" s="20" t="s">
        <v>1163</v>
      </c>
      <c r="D15" s="20" t="s">
        <v>1233</v>
      </c>
      <c r="E15" s="20" t="s">
        <v>1247</v>
      </c>
      <c r="F15" s="172" t="s">
        <v>1246</v>
      </c>
      <c r="G15" s="188">
        <v>207060</v>
      </c>
      <c r="H15" s="189" t="str">
        <f t="shared" si="2"/>
        <v>1.07.01</v>
      </c>
      <c r="I15" s="20" t="s">
        <v>17</v>
      </c>
      <c r="J15" s="20" t="s">
        <v>32</v>
      </c>
      <c r="K15" s="20" t="s">
        <v>663</v>
      </c>
      <c r="L15" s="20" t="s">
        <v>1393</v>
      </c>
      <c r="M15" s="3"/>
    </row>
    <row r="16" spans="2:13" ht="29" x14ac:dyDescent="0.35">
      <c r="B16" s="20" t="s">
        <v>12</v>
      </c>
      <c r="C16" s="20" t="s">
        <v>1163</v>
      </c>
      <c r="D16" s="20" t="s">
        <v>1238</v>
      </c>
      <c r="E16" s="20" t="s">
        <v>1239</v>
      </c>
      <c r="F16" s="185" t="s">
        <v>1237</v>
      </c>
      <c r="G16" s="186">
        <v>949121</v>
      </c>
      <c r="H16" s="182" t="str">
        <f t="shared" si="0"/>
        <v>1.07.01</v>
      </c>
      <c r="I16" s="175">
        <v>1</v>
      </c>
      <c r="J16" s="20" t="s">
        <v>91</v>
      </c>
      <c r="K16" s="20" t="s">
        <v>663</v>
      </c>
      <c r="L16" s="20" t="s">
        <v>1240</v>
      </c>
      <c r="M16" s="3"/>
    </row>
    <row r="17" spans="2:13" ht="29" x14ac:dyDescent="0.35">
      <c r="B17" s="20" t="s">
        <v>12</v>
      </c>
      <c r="C17" s="20" t="s">
        <v>1163</v>
      </c>
      <c r="D17" s="20" t="s">
        <v>1231</v>
      </c>
      <c r="E17" s="20" t="s">
        <v>1232</v>
      </c>
      <c r="F17" s="185" t="s">
        <v>1229</v>
      </c>
      <c r="G17" s="186">
        <v>98940</v>
      </c>
      <c r="H17" s="182" t="str">
        <f t="shared" ref="H17:H22" si="3">TEXT(LEFT(C17, 5), "0\.00\.00")</f>
        <v>1.07.01</v>
      </c>
      <c r="I17" s="175">
        <v>1</v>
      </c>
      <c r="J17" s="20" t="s">
        <v>91</v>
      </c>
      <c r="K17" s="20" t="s">
        <v>663</v>
      </c>
      <c r="L17" s="20" t="s">
        <v>1236</v>
      </c>
      <c r="M17" s="3"/>
    </row>
    <row r="18" spans="2:13" ht="29" x14ac:dyDescent="0.35">
      <c r="B18" s="20" t="s">
        <v>12</v>
      </c>
      <c r="C18" s="20" t="s">
        <v>1163</v>
      </c>
      <c r="D18" s="20" t="s">
        <v>1233</v>
      </c>
      <c r="E18" s="20" t="s">
        <v>1234</v>
      </c>
      <c r="F18" s="185" t="s">
        <v>1230</v>
      </c>
      <c r="G18" s="186">
        <v>122400</v>
      </c>
      <c r="H18" s="182" t="str">
        <f t="shared" si="3"/>
        <v>1.07.01</v>
      </c>
      <c r="I18" s="175">
        <v>1</v>
      </c>
      <c r="J18" s="20" t="s">
        <v>91</v>
      </c>
      <c r="K18" s="20" t="s">
        <v>663</v>
      </c>
      <c r="L18" s="20" t="s">
        <v>1235</v>
      </c>
      <c r="M18" s="3"/>
    </row>
    <row r="19" spans="2:13" ht="29" x14ac:dyDescent="0.35">
      <c r="B19" s="27" t="s">
        <v>12</v>
      </c>
      <c r="C19" s="27" t="s">
        <v>1163</v>
      </c>
      <c r="D19" s="20" t="s">
        <v>1224</v>
      </c>
      <c r="E19" s="20" t="s">
        <v>1225</v>
      </c>
      <c r="F19" s="24" t="s">
        <v>1226</v>
      </c>
      <c r="G19" s="173">
        <v>102000</v>
      </c>
      <c r="H19" s="174" t="str">
        <f t="shared" si="3"/>
        <v>1.07.01</v>
      </c>
      <c r="I19" s="175">
        <v>1</v>
      </c>
      <c r="J19" s="20" t="s">
        <v>91</v>
      </c>
      <c r="K19" s="20" t="s">
        <v>663</v>
      </c>
      <c r="L19" s="20" t="s">
        <v>1228</v>
      </c>
      <c r="M19" s="3"/>
    </row>
    <row r="20" spans="2:13" ht="29" x14ac:dyDescent="0.35">
      <c r="B20" s="27" t="s">
        <v>12</v>
      </c>
      <c r="C20" s="27" t="s">
        <v>1163</v>
      </c>
      <c r="D20" s="20" t="s">
        <v>1222</v>
      </c>
      <c r="E20" s="20" t="s">
        <v>1223</v>
      </c>
      <c r="F20" s="24" t="s">
        <v>1221</v>
      </c>
      <c r="G20" s="173">
        <v>83640</v>
      </c>
      <c r="H20" s="174" t="str">
        <f t="shared" si="3"/>
        <v>1.07.01</v>
      </c>
      <c r="I20" s="175">
        <v>1</v>
      </c>
      <c r="J20" s="20" t="s">
        <v>91</v>
      </c>
      <c r="K20" s="20" t="s">
        <v>663</v>
      </c>
      <c r="L20" s="20" t="s">
        <v>1227</v>
      </c>
      <c r="M20" s="3"/>
    </row>
    <row r="21" spans="2:13" ht="29" x14ac:dyDescent="0.35">
      <c r="B21" s="27" t="s">
        <v>12</v>
      </c>
      <c r="C21" s="27" t="s">
        <v>1163</v>
      </c>
      <c r="D21" s="20" t="s">
        <v>1164</v>
      </c>
      <c r="E21" s="20" t="s">
        <v>1165</v>
      </c>
      <c r="F21" s="24" t="s">
        <v>1166</v>
      </c>
      <c r="G21" s="173">
        <v>112200</v>
      </c>
      <c r="H21" s="174" t="str">
        <f t="shared" si="3"/>
        <v>1.07.01</v>
      </c>
      <c r="I21" s="175">
        <v>1</v>
      </c>
      <c r="J21" s="20" t="s">
        <v>108</v>
      </c>
      <c r="K21" s="20" t="s">
        <v>663</v>
      </c>
      <c r="L21" s="20" t="s">
        <v>1167</v>
      </c>
      <c r="M21" s="3"/>
    </row>
    <row r="22" spans="2:13" x14ac:dyDescent="0.35">
      <c r="B22" s="27" t="s">
        <v>12</v>
      </c>
      <c r="C22" s="27" t="s">
        <v>1163</v>
      </c>
      <c r="D22" s="20" t="s">
        <v>1168</v>
      </c>
      <c r="E22" s="20" t="s">
        <v>1169</v>
      </c>
      <c r="F22" s="24" t="s">
        <v>1170</v>
      </c>
      <c r="G22" s="173">
        <v>20400</v>
      </c>
      <c r="H22" s="174" t="str">
        <f t="shared" si="3"/>
        <v>1.07.01</v>
      </c>
      <c r="I22" s="175">
        <v>1</v>
      </c>
      <c r="J22" s="20" t="s">
        <v>108</v>
      </c>
      <c r="K22" s="20" t="s">
        <v>663</v>
      </c>
      <c r="L22" s="20" t="s">
        <v>1171</v>
      </c>
      <c r="M22" s="3"/>
    </row>
    <row r="23" spans="2:13" s="171" customFormat="1" x14ac:dyDescent="0.35">
      <c r="B23" s="27" t="s">
        <v>12</v>
      </c>
      <c r="C23" s="27" t="s">
        <v>13</v>
      </c>
      <c r="D23" s="27" t="s">
        <v>14</v>
      </c>
      <c r="E23" s="27">
        <v>92038630</v>
      </c>
      <c r="F23" s="24" t="s">
        <v>15</v>
      </c>
      <c r="G23" s="28">
        <v>87427400</v>
      </c>
      <c r="H23" s="170" t="str">
        <f t="shared" si="0"/>
        <v>1.01.03</v>
      </c>
      <c r="I23" s="27">
        <v>1</v>
      </c>
      <c r="J23" s="27" t="s">
        <v>18</v>
      </c>
      <c r="K23" s="27" t="s">
        <v>19</v>
      </c>
      <c r="L23" s="27" t="s">
        <v>1161</v>
      </c>
      <c r="M23" s="2"/>
    </row>
    <row r="24" spans="2:13" x14ac:dyDescent="0.35">
      <c r="B24" s="20" t="s">
        <v>12</v>
      </c>
      <c r="C24" s="20" t="s">
        <v>13</v>
      </c>
      <c r="D24" s="20" t="s">
        <v>20</v>
      </c>
      <c r="E24" s="20">
        <v>92242382</v>
      </c>
      <c r="F24" s="21" t="s">
        <v>21</v>
      </c>
      <c r="G24" s="22">
        <v>118829500</v>
      </c>
      <c r="H24" s="23" t="str">
        <f t="shared" si="0"/>
        <v>1.01.03</v>
      </c>
      <c r="I24" s="20">
        <v>1</v>
      </c>
      <c r="J24" s="20" t="s">
        <v>22</v>
      </c>
      <c r="K24" s="20" t="s">
        <v>19</v>
      </c>
      <c r="L24" s="27" t="s">
        <v>1248</v>
      </c>
      <c r="M24" s="3"/>
    </row>
    <row r="25" spans="2:13" x14ac:dyDescent="0.35">
      <c r="B25" s="20" t="s">
        <v>12</v>
      </c>
      <c r="C25" s="20" t="s">
        <v>23</v>
      </c>
      <c r="D25" s="20" t="s">
        <v>24</v>
      </c>
      <c r="E25" s="20">
        <v>92107860</v>
      </c>
      <c r="F25" s="21" t="s">
        <v>25</v>
      </c>
      <c r="G25" s="22">
        <v>12040400</v>
      </c>
      <c r="H25" s="23" t="str">
        <f t="shared" si="0"/>
        <v>1.02.04</v>
      </c>
      <c r="I25" s="20">
        <v>1</v>
      </c>
      <c r="J25" s="25" t="s">
        <v>27</v>
      </c>
      <c r="K25" s="20" t="s">
        <v>19</v>
      </c>
      <c r="L25" s="20"/>
      <c r="M25" s="3"/>
    </row>
    <row r="26" spans="2:13" x14ac:dyDescent="0.35">
      <c r="B26" s="20" t="s">
        <v>12</v>
      </c>
      <c r="C26" s="20" t="s">
        <v>23</v>
      </c>
      <c r="D26" s="20" t="s">
        <v>24</v>
      </c>
      <c r="E26" s="20">
        <v>92107860</v>
      </c>
      <c r="F26" s="21" t="s">
        <v>28</v>
      </c>
      <c r="G26" s="22">
        <v>1346900</v>
      </c>
      <c r="H26" s="23" t="str">
        <f t="shared" si="0"/>
        <v>1.02.04</v>
      </c>
      <c r="I26" s="20">
        <v>1</v>
      </c>
      <c r="J26" s="25" t="s">
        <v>27</v>
      </c>
      <c r="K26" s="20" t="s">
        <v>19</v>
      </c>
      <c r="L26" s="20"/>
      <c r="M26" s="3"/>
    </row>
    <row r="27" spans="2:13" x14ac:dyDescent="0.35">
      <c r="B27" s="20" t="s">
        <v>12</v>
      </c>
      <c r="C27" s="20" t="s">
        <v>29</v>
      </c>
      <c r="D27" s="20">
        <v>81112202</v>
      </c>
      <c r="E27" s="200">
        <v>92232773</v>
      </c>
      <c r="F27" s="21" t="s">
        <v>30</v>
      </c>
      <c r="G27" s="22">
        <v>1745900.0100000002</v>
      </c>
      <c r="H27" s="23" t="str">
        <f t="shared" si="0"/>
        <v>1.03.07</v>
      </c>
      <c r="I27" s="20">
        <v>1</v>
      </c>
      <c r="J27" s="196" t="s">
        <v>32</v>
      </c>
      <c r="K27" s="20" t="s">
        <v>19</v>
      </c>
      <c r="L27" s="20" t="s">
        <v>1433</v>
      </c>
      <c r="M27" s="3"/>
    </row>
    <row r="28" spans="2:13" x14ac:dyDescent="0.35">
      <c r="B28" s="20" t="s">
        <v>12</v>
      </c>
      <c r="C28" s="20" t="s">
        <v>33</v>
      </c>
      <c r="D28" s="20" t="s">
        <v>34</v>
      </c>
      <c r="E28" s="20">
        <v>92056061</v>
      </c>
      <c r="F28" s="24" t="s">
        <v>35</v>
      </c>
      <c r="G28" s="22">
        <v>56813000</v>
      </c>
      <c r="H28" s="23" t="str">
        <f t="shared" si="0"/>
        <v>1.03.07</v>
      </c>
      <c r="I28" s="20">
        <v>1</v>
      </c>
      <c r="J28" s="25" t="s">
        <v>668</v>
      </c>
      <c r="K28" s="20" t="s">
        <v>19</v>
      </c>
      <c r="L28" s="20"/>
      <c r="M28" s="3"/>
    </row>
    <row r="29" spans="2:13" x14ac:dyDescent="0.35">
      <c r="B29" s="20" t="s">
        <v>12</v>
      </c>
      <c r="C29" s="20" t="s">
        <v>29</v>
      </c>
      <c r="D29" s="20" t="s">
        <v>1186</v>
      </c>
      <c r="E29" s="200" t="s">
        <v>1412</v>
      </c>
      <c r="F29" s="172" t="s">
        <v>1413</v>
      </c>
      <c r="G29" s="22">
        <v>2900000</v>
      </c>
      <c r="H29" s="182" t="str">
        <f t="shared" ref="H29:H35" si="4">TEXT(LEFT(C29, 5), "0\.00\.00")</f>
        <v>1.03.07</v>
      </c>
      <c r="I29" s="20" t="s">
        <v>17</v>
      </c>
      <c r="J29" s="25" t="s">
        <v>668</v>
      </c>
      <c r="K29" s="20" t="s">
        <v>19</v>
      </c>
      <c r="L29" s="20" t="s">
        <v>1433</v>
      </c>
      <c r="M29" s="3"/>
    </row>
    <row r="30" spans="2:13" x14ac:dyDescent="0.35">
      <c r="B30" s="20" t="s">
        <v>12</v>
      </c>
      <c r="C30" s="20" t="s">
        <v>1199</v>
      </c>
      <c r="D30" s="20" t="s">
        <v>1201</v>
      </c>
      <c r="E30" s="20"/>
      <c r="F30" s="172" t="s">
        <v>1198</v>
      </c>
      <c r="G30" s="181">
        <v>230000</v>
      </c>
      <c r="H30" s="182" t="str">
        <f t="shared" si="4"/>
        <v>5.01.99</v>
      </c>
      <c r="I30" s="20" t="s">
        <v>604</v>
      </c>
      <c r="J30" s="20" t="s">
        <v>660</v>
      </c>
      <c r="K30" s="20" t="s">
        <v>656</v>
      </c>
      <c r="L30" s="20" t="s">
        <v>1406</v>
      </c>
      <c r="M30" s="3"/>
    </row>
    <row r="31" spans="2:13" x14ac:dyDescent="0.35">
      <c r="B31" s="20" t="s">
        <v>12</v>
      </c>
      <c r="C31" s="20" t="s">
        <v>1200</v>
      </c>
      <c r="D31" s="20" t="s">
        <v>1203</v>
      </c>
      <c r="E31" s="20"/>
      <c r="F31" s="172" t="s">
        <v>1202</v>
      </c>
      <c r="G31" s="181">
        <v>70000</v>
      </c>
      <c r="H31" s="182" t="str">
        <f t="shared" si="4"/>
        <v>5.01.99</v>
      </c>
      <c r="I31" s="20" t="s">
        <v>604</v>
      </c>
      <c r="J31" s="20" t="s">
        <v>660</v>
      </c>
      <c r="K31" s="20" t="s">
        <v>656</v>
      </c>
      <c r="L31" s="20" t="s">
        <v>1406</v>
      </c>
      <c r="M31" s="3"/>
    </row>
    <row r="32" spans="2:13" x14ac:dyDescent="0.35">
      <c r="B32" s="20" t="s">
        <v>12</v>
      </c>
      <c r="C32" s="27" t="s">
        <v>1207</v>
      </c>
      <c r="D32" s="27" t="s">
        <v>1210</v>
      </c>
      <c r="E32" s="27"/>
      <c r="F32" s="172" t="s">
        <v>1213</v>
      </c>
      <c r="G32" s="31">
        <v>49200</v>
      </c>
      <c r="H32" s="23" t="str">
        <f t="shared" si="4"/>
        <v>2.03.01</v>
      </c>
      <c r="I32" s="20" t="s">
        <v>17</v>
      </c>
      <c r="J32" s="20" t="s">
        <v>91</v>
      </c>
      <c r="K32" s="20" t="s">
        <v>46</v>
      </c>
      <c r="L32" s="20" t="s">
        <v>1406</v>
      </c>
      <c r="M32" s="3"/>
    </row>
    <row r="33" spans="2:13" x14ac:dyDescent="0.35">
      <c r="B33" s="20" t="s">
        <v>12</v>
      </c>
      <c r="C33" s="27" t="s">
        <v>1208</v>
      </c>
      <c r="D33" s="27" t="s">
        <v>1211</v>
      </c>
      <c r="E33" s="27"/>
      <c r="F33" s="172" t="s">
        <v>1214</v>
      </c>
      <c r="G33" s="31">
        <v>16950</v>
      </c>
      <c r="H33" s="23" t="str">
        <f t="shared" si="4"/>
        <v>2.99.06</v>
      </c>
      <c r="I33" s="20" t="s">
        <v>17</v>
      </c>
      <c r="J33" s="20" t="s">
        <v>91</v>
      </c>
      <c r="K33" s="20" t="s">
        <v>46</v>
      </c>
      <c r="L33" s="20" t="s">
        <v>1406</v>
      </c>
      <c r="M33" s="3"/>
    </row>
    <row r="34" spans="2:13" x14ac:dyDescent="0.35">
      <c r="B34" s="20" t="s">
        <v>12</v>
      </c>
      <c r="C34" s="27" t="s">
        <v>1209</v>
      </c>
      <c r="D34" s="27" t="s">
        <v>1212</v>
      </c>
      <c r="E34" s="27"/>
      <c r="F34" s="172" t="s">
        <v>1215</v>
      </c>
      <c r="G34" s="31">
        <v>26516</v>
      </c>
      <c r="H34" s="23" t="str">
        <f t="shared" si="4"/>
        <v>2.99.06</v>
      </c>
      <c r="I34" s="20" t="s">
        <v>17</v>
      </c>
      <c r="J34" s="20" t="s">
        <v>91</v>
      </c>
      <c r="K34" s="20" t="s">
        <v>46</v>
      </c>
      <c r="L34" s="20" t="s">
        <v>1406</v>
      </c>
      <c r="M34" s="3"/>
    </row>
    <row r="35" spans="2:13" x14ac:dyDescent="0.35">
      <c r="B35" s="20" t="s">
        <v>12</v>
      </c>
      <c r="C35" s="27" t="s">
        <v>572</v>
      </c>
      <c r="D35" s="27" t="s">
        <v>573</v>
      </c>
      <c r="E35" s="27"/>
      <c r="F35" s="172" t="s">
        <v>1216</v>
      </c>
      <c r="G35" s="31">
        <v>40658</v>
      </c>
      <c r="H35" s="23" t="str">
        <f t="shared" si="4"/>
        <v>2.99.06</v>
      </c>
      <c r="I35" s="20" t="s">
        <v>17</v>
      </c>
      <c r="J35" s="20" t="s">
        <v>91</v>
      </c>
      <c r="K35" s="20" t="s">
        <v>46</v>
      </c>
      <c r="L35" s="20" t="s">
        <v>1406</v>
      </c>
      <c r="M35" s="3"/>
    </row>
    <row r="36" spans="2:13" x14ac:dyDescent="0.35">
      <c r="B36" s="20" t="s">
        <v>37</v>
      </c>
      <c r="C36" s="20" t="s">
        <v>38</v>
      </c>
      <c r="D36" s="20" t="s">
        <v>39</v>
      </c>
      <c r="E36" s="20" t="s">
        <v>646</v>
      </c>
      <c r="F36" s="21" t="s">
        <v>40</v>
      </c>
      <c r="G36" s="22">
        <v>15000000</v>
      </c>
      <c r="H36" s="23" t="str">
        <f t="shared" si="0"/>
        <v>1.04.04</v>
      </c>
      <c r="I36" s="20">
        <v>1</v>
      </c>
      <c r="J36" s="196" t="s">
        <v>36</v>
      </c>
      <c r="K36" s="20" t="s">
        <v>41</v>
      </c>
      <c r="L36" s="20"/>
      <c r="M36" s="3"/>
    </row>
    <row r="37" spans="2:13" x14ac:dyDescent="0.35">
      <c r="B37" s="20" t="s">
        <v>12</v>
      </c>
      <c r="C37" s="20" t="s">
        <v>42</v>
      </c>
      <c r="D37" s="20" t="s">
        <v>43</v>
      </c>
      <c r="E37" s="20" t="s">
        <v>44</v>
      </c>
      <c r="F37" s="21" t="s">
        <v>45</v>
      </c>
      <c r="G37" s="22">
        <v>400000</v>
      </c>
      <c r="H37" s="23" t="str">
        <f t="shared" si="0"/>
        <v>1.04.06</v>
      </c>
      <c r="I37" s="20">
        <v>1</v>
      </c>
      <c r="J37" s="196" t="s">
        <v>22</v>
      </c>
      <c r="K37" s="20" t="s">
        <v>46</v>
      </c>
      <c r="L37" s="20"/>
      <c r="M37" s="3"/>
    </row>
    <row r="38" spans="2:13" x14ac:dyDescent="0.35">
      <c r="B38" s="20" t="s">
        <v>12</v>
      </c>
      <c r="C38" s="20" t="s">
        <v>47</v>
      </c>
      <c r="D38" s="20" t="s">
        <v>48</v>
      </c>
      <c r="E38" s="20" t="s">
        <v>49</v>
      </c>
      <c r="F38" s="21" t="s">
        <v>50</v>
      </c>
      <c r="G38" s="22">
        <v>1200000</v>
      </c>
      <c r="H38" s="23" t="str">
        <f t="shared" si="0"/>
        <v>1.04.06</v>
      </c>
      <c r="I38" s="20">
        <v>1</v>
      </c>
      <c r="J38" s="196" t="s">
        <v>22</v>
      </c>
      <c r="K38" s="20" t="s">
        <v>46</v>
      </c>
      <c r="L38" s="20"/>
      <c r="M38" s="3"/>
    </row>
    <row r="39" spans="2:13" x14ac:dyDescent="0.35">
      <c r="B39" s="20" t="s">
        <v>12</v>
      </c>
      <c r="C39" s="20" t="s">
        <v>51</v>
      </c>
      <c r="D39" s="20" t="s">
        <v>43</v>
      </c>
      <c r="E39" s="20" t="s">
        <v>52</v>
      </c>
      <c r="F39" s="21" t="s">
        <v>53</v>
      </c>
      <c r="G39" s="22">
        <v>300000</v>
      </c>
      <c r="H39" s="23" t="str">
        <f t="shared" si="0"/>
        <v>1.04.06</v>
      </c>
      <c r="I39" s="20">
        <v>1</v>
      </c>
      <c r="J39" s="196" t="s">
        <v>22</v>
      </c>
      <c r="K39" s="20" t="s">
        <v>46</v>
      </c>
      <c r="L39" s="20"/>
      <c r="M39" s="3"/>
    </row>
    <row r="40" spans="2:13" x14ac:dyDescent="0.35">
      <c r="B40" s="20" t="s">
        <v>12</v>
      </c>
      <c r="C40" s="20" t="s">
        <v>54</v>
      </c>
      <c r="D40" s="20">
        <v>92101501</v>
      </c>
      <c r="E40" s="20">
        <v>92433333</v>
      </c>
      <c r="F40" s="21" t="s">
        <v>55</v>
      </c>
      <c r="G40" s="22">
        <v>175100000</v>
      </c>
      <c r="H40" s="23" t="str">
        <f t="shared" si="0"/>
        <v>1.04.06</v>
      </c>
      <c r="I40" s="20">
        <v>1</v>
      </c>
      <c r="J40" s="196" t="s">
        <v>22</v>
      </c>
      <c r="K40" s="20" t="s">
        <v>46</v>
      </c>
      <c r="L40" s="20"/>
      <c r="M40" s="3"/>
    </row>
    <row r="41" spans="2:13" x14ac:dyDescent="0.35">
      <c r="B41" s="20" t="s">
        <v>12</v>
      </c>
      <c r="C41" s="20" t="s">
        <v>56</v>
      </c>
      <c r="D41" s="20" t="s">
        <v>1420</v>
      </c>
      <c r="E41" s="20">
        <v>92426269</v>
      </c>
      <c r="F41" s="24" t="s">
        <v>58</v>
      </c>
      <c r="G41" s="22">
        <v>76700000</v>
      </c>
      <c r="H41" s="23" t="str">
        <f t="shared" si="0"/>
        <v>1.04.06</v>
      </c>
      <c r="I41" s="20">
        <v>1</v>
      </c>
      <c r="J41" s="196" t="s">
        <v>22</v>
      </c>
      <c r="K41" s="20" t="s">
        <v>46</v>
      </c>
      <c r="L41" s="20"/>
      <c r="M41" s="3"/>
    </row>
    <row r="42" spans="2:13" x14ac:dyDescent="0.35">
      <c r="B42" s="20" t="s">
        <v>12</v>
      </c>
      <c r="C42" s="20" t="s">
        <v>59</v>
      </c>
      <c r="D42" s="20" t="s">
        <v>60</v>
      </c>
      <c r="E42" s="20" t="s">
        <v>61</v>
      </c>
      <c r="F42" s="24" t="s">
        <v>62</v>
      </c>
      <c r="G42" s="22">
        <v>700000</v>
      </c>
      <c r="H42" s="23" t="str">
        <f t="shared" si="0"/>
        <v>1.04.99</v>
      </c>
      <c r="I42" s="20">
        <v>1</v>
      </c>
      <c r="J42" s="196" t="s">
        <v>22</v>
      </c>
      <c r="K42" s="20" t="s">
        <v>46</v>
      </c>
      <c r="L42" s="20"/>
      <c r="M42" s="3"/>
    </row>
    <row r="43" spans="2:13" x14ac:dyDescent="0.35">
      <c r="B43" s="20" t="s">
        <v>37</v>
      </c>
      <c r="C43" s="20" t="s">
        <v>63</v>
      </c>
      <c r="D43" s="20" t="s">
        <v>1421</v>
      </c>
      <c r="E43" s="20" t="s">
        <v>65</v>
      </c>
      <c r="F43" s="21" t="s">
        <v>66</v>
      </c>
      <c r="G43" s="180">
        <v>7500000</v>
      </c>
      <c r="H43" s="23" t="str">
        <f t="shared" si="0"/>
        <v>1.07.01</v>
      </c>
      <c r="I43" s="20">
        <v>1</v>
      </c>
      <c r="J43" s="196" t="s">
        <v>36</v>
      </c>
      <c r="K43" s="20" t="s">
        <v>41</v>
      </c>
      <c r="L43" s="20" t="s">
        <v>1439</v>
      </c>
      <c r="M43" s="3"/>
    </row>
    <row r="44" spans="2:13" x14ac:dyDescent="0.35">
      <c r="B44" s="20" t="s">
        <v>12</v>
      </c>
      <c r="C44" s="20" t="s">
        <v>67</v>
      </c>
      <c r="D44" s="20" t="s">
        <v>68</v>
      </c>
      <c r="E44" s="20" t="s">
        <v>69</v>
      </c>
      <c r="F44" s="21" t="s">
        <v>70</v>
      </c>
      <c r="G44" s="22">
        <v>32151295</v>
      </c>
      <c r="H44" s="23" t="str">
        <f t="shared" si="0"/>
        <v>1.08.01</v>
      </c>
      <c r="I44" s="20">
        <v>1</v>
      </c>
      <c r="J44" s="20" t="s">
        <v>22</v>
      </c>
      <c r="K44" s="20" t="s">
        <v>46</v>
      </c>
      <c r="L44" s="20" t="s">
        <v>1279</v>
      </c>
      <c r="M44" s="3"/>
    </row>
    <row r="45" spans="2:13" ht="29" x14ac:dyDescent="0.35">
      <c r="B45" s="20" t="s">
        <v>12</v>
      </c>
      <c r="C45" s="20" t="s">
        <v>1217</v>
      </c>
      <c r="D45" s="20" t="s">
        <v>68</v>
      </c>
      <c r="E45" s="20" t="s">
        <v>1218</v>
      </c>
      <c r="F45" s="21" t="s">
        <v>1219</v>
      </c>
      <c r="G45" s="22">
        <f>12000000-1560000</f>
        <v>10440000</v>
      </c>
      <c r="H45" s="23" t="str">
        <f t="shared" ref="H45" si="5">TEXT(LEFT(C45, 5), "0\.00\.00")</f>
        <v>1.08.01</v>
      </c>
      <c r="I45" s="20">
        <v>1</v>
      </c>
      <c r="J45" s="20" t="s">
        <v>91</v>
      </c>
      <c r="K45" s="20" t="s">
        <v>46</v>
      </c>
      <c r="L45" s="20" t="s">
        <v>1220</v>
      </c>
      <c r="M45" s="3"/>
    </row>
    <row r="46" spans="2:13" ht="29" x14ac:dyDescent="0.35">
      <c r="B46" s="20" t="s">
        <v>12</v>
      </c>
      <c r="C46" s="20" t="s">
        <v>71</v>
      </c>
      <c r="D46" s="20">
        <v>72101509</v>
      </c>
      <c r="E46" s="20">
        <v>92449700</v>
      </c>
      <c r="F46" s="21" t="s">
        <v>72</v>
      </c>
      <c r="G46" s="22">
        <v>2500000</v>
      </c>
      <c r="H46" s="23" t="str">
        <f t="shared" si="0"/>
        <v>1.08.01</v>
      </c>
      <c r="I46" s="20">
        <v>1</v>
      </c>
      <c r="J46" s="196" t="s">
        <v>22</v>
      </c>
      <c r="K46" s="20" t="s">
        <v>46</v>
      </c>
      <c r="L46" s="20"/>
      <c r="M46" s="3"/>
    </row>
    <row r="47" spans="2:13" ht="29" x14ac:dyDescent="0.35">
      <c r="B47" s="20" t="s">
        <v>12</v>
      </c>
      <c r="C47" s="20" t="s">
        <v>73</v>
      </c>
      <c r="D47" s="20" t="s">
        <v>74</v>
      </c>
      <c r="E47" s="20" t="s">
        <v>75</v>
      </c>
      <c r="F47" s="21" t="s">
        <v>76</v>
      </c>
      <c r="G47" s="22">
        <v>400000</v>
      </c>
      <c r="H47" s="23" t="str">
        <f t="shared" si="0"/>
        <v>1.08.04</v>
      </c>
      <c r="I47" s="20">
        <v>1</v>
      </c>
      <c r="J47" s="196" t="s">
        <v>22</v>
      </c>
      <c r="K47" s="20" t="s">
        <v>46</v>
      </c>
      <c r="L47" s="20"/>
      <c r="M47" s="3"/>
    </row>
    <row r="48" spans="2:13" ht="29" x14ac:dyDescent="0.35">
      <c r="B48" s="20" t="s">
        <v>12</v>
      </c>
      <c r="C48" s="20" t="s">
        <v>77</v>
      </c>
      <c r="D48" s="20">
        <v>72154301</v>
      </c>
      <c r="E48" s="20" t="s">
        <v>78</v>
      </c>
      <c r="F48" s="21" t="s">
        <v>79</v>
      </c>
      <c r="G48" s="22">
        <v>2396300</v>
      </c>
      <c r="H48" s="23" t="str">
        <f t="shared" si="0"/>
        <v>1.08.04</v>
      </c>
      <c r="I48" s="20">
        <v>1</v>
      </c>
      <c r="J48" s="196" t="s">
        <v>22</v>
      </c>
      <c r="K48" s="20" t="s">
        <v>46</v>
      </c>
      <c r="L48" s="20"/>
      <c r="M48" s="3"/>
    </row>
    <row r="49" spans="2:13" x14ac:dyDescent="0.35">
      <c r="B49" s="20" t="s">
        <v>12</v>
      </c>
      <c r="C49" s="20" t="s">
        <v>80</v>
      </c>
      <c r="D49" s="20" t="s">
        <v>81</v>
      </c>
      <c r="E49" s="20" t="s">
        <v>82</v>
      </c>
      <c r="F49" s="21" t="s">
        <v>83</v>
      </c>
      <c r="G49" s="22">
        <v>600000</v>
      </c>
      <c r="H49" s="23" t="str">
        <f t="shared" si="0"/>
        <v>1.08.04</v>
      </c>
      <c r="I49" s="20">
        <v>1</v>
      </c>
      <c r="J49" s="196" t="s">
        <v>22</v>
      </c>
      <c r="K49" s="20" t="s">
        <v>46</v>
      </c>
      <c r="L49" s="20"/>
      <c r="M49" s="3"/>
    </row>
    <row r="50" spans="2:13" s="171" customFormat="1" x14ac:dyDescent="0.35">
      <c r="B50" s="27" t="s">
        <v>12</v>
      </c>
      <c r="C50" s="27" t="s">
        <v>84</v>
      </c>
      <c r="D50" s="27" t="s">
        <v>85</v>
      </c>
      <c r="E50" s="27" t="s">
        <v>1278</v>
      </c>
      <c r="F50" s="24" t="s">
        <v>87</v>
      </c>
      <c r="G50" s="28">
        <v>15000000</v>
      </c>
      <c r="H50" s="170" t="str">
        <f t="shared" si="0"/>
        <v>1.08.05</v>
      </c>
      <c r="I50" s="27">
        <v>1</v>
      </c>
      <c r="J50" s="27" t="s">
        <v>18</v>
      </c>
      <c r="K50" s="27" t="s">
        <v>46</v>
      </c>
      <c r="L50" s="27" t="s">
        <v>1394</v>
      </c>
      <c r="M50" s="195" t="s">
        <v>1395</v>
      </c>
    </row>
    <row r="51" spans="2:13" x14ac:dyDescent="0.35">
      <c r="B51" s="20" t="s">
        <v>12</v>
      </c>
      <c r="C51" s="20" t="s">
        <v>88</v>
      </c>
      <c r="D51" s="20">
        <v>72103302</v>
      </c>
      <c r="E51" s="20">
        <v>92079802</v>
      </c>
      <c r="F51" s="21" t="s">
        <v>89</v>
      </c>
      <c r="G51" s="22">
        <v>250000</v>
      </c>
      <c r="H51" s="23" t="str">
        <f t="shared" si="0"/>
        <v>1.08.06</v>
      </c>
      <c r="I51" s="20">
        <v>1</v>
      </c>
      <c r="J51" s="196" t="s">
        <v>91</v>
      </c>
      <c r="K51" s="20" t="s">
        <v>19</v>
      </c>
      <c r="L51" s="20"/>
      <c r="M51" s="3"/>
    </row>
    <row r="52" spans="2:13" x14ac:dyDescent="0.35">
      <c r="B52" s="20" t="s">
        <v>12</v>
      </c>
      <c r="C52" s="20" t="s">
        <v>92</v>
      </c>
      <c r="D52" s="20" t="s">
        <v>93</v>
      </c>
      <c r="E52" s="20" t="s">
        <v>94</v>
      </c>
      <c r="F52" s="21" t="s">
        <v>95</v>
      </c>
      <c r="G52" s="22">
        <v>2990000</v>
      </c>
      <c r="H52" s="23" t="str">
        <f t="shared" si="0"/>
        <v>1.08.07</v>
      </c>
      <c r="I52" s="20">
        <v>1</v>
      </c>
      <c r="J52" s="196" t="s">
        <v>22</v>
      </c>
      <c r="K52" s="20" t="s">
        <v>46</v>
      </c>
      <c r="L52" s="20"/>
      <c r="M52" s="3"/>
    </row>
    <row r="53" spans="2:13" x14ac:dyDescent="0.35">
      <c r="B53" s="20" t="s">
        <v>12</v>
      </c>
      <c r="C53" s="20" t="s">
        <v>96</v>
      </c>
      <c r="D53" s="20" t="s">
        <v>97</v>
      </c>
      <c r="E53" s="20" t="s">
        <v>1435</v>
      </c>
      <c r="F53" s="176" t="s">
        <v>99</v>
      </c>
      <c r="G53" s="22">
        <v>4000000</v>
      </c>
      <c r="H53" s="23" t="s">
        <v>698</v>
      </c>
      <c r="I53" s="20">
        <v>1</v>
      </c>
      <c r="J53" s="196" t="s">
        <v>22</v>
      </c>
      <c r="K53" s="20" t="s">
        <v>46</v>
      </c>
      <c r="L53" s="20" t="s">
        <v>1437</v>
      </c>
      <c r="M53" s="3" t="s">
        <v>1438</v>
      </c>
    </row>
    <row r="54" spans="2:13" x14ac:dyDescent="0.35">
      <c r="B54" s="20" t="s">
        <v>12</v>
      </c>
      <c r="C54" s="20" t="s">
        <v>96</v>
      </c>
      <c r="D54" s="20" t="s">
        <v>97</v>
      </c>
      <c r="E54" s="20" t="s">
        <v>1436</v>
      </c>
      <c r="F54" s="21" t="s">
        <v>99</v>
      </c>
      <c r="G54" s="22">
        <v>1000000</v>
      </c>
      <c r="H54" s="23" t="str">
        <f t="shared" si="0"/>
        <v>1.08.07</v>
      </c>
      <c r="I54" s="20">
        <v>1</v>
      </c>
      <c r="J54" s="20" t="s">
        <v>22</v>
      </c>
      <c r="K54" s="20" t="s">
        <v>46</v>
      </c>
      <c r="L54" s="20" t="s">
        <v>1437</v>
      </c>
      <c r="M54" s="190" t="s">
        <v>1438</v>
      </c>
    </row>
    <row r="55" spans="2:13" ht="29" x14ac:dyDescent="0.35">
      <c r="B55" s="20" t="s">
        <v>12</v>
      </c>
      <c r="C55" s="20" t="s">
        <v>100</v>
      </c>
      <c r="D55" s="20" t="s">
        <v>101</v>
      </c>
      <c r="E55" s="20" t="s">
        <v>102</v>
      </c>
      <c r="F55" s="21" t="s">
        <v>103</v>
      </c>
      <c r="G55" s="22">
        <v>1200000</v>
      </c>
      <c r="H55" s="23" t="str">
        <f t="shared" si="0"/>
        <v>1.08.99</v>
      </c>
      <c r="I55" s="20">
        <v>1</v>
      </c>
      <c r="J55" s="196" t="s">
        <v>22</v>
      </c>
      <c r="K55" s="20" t="s">
        <v>46</v>
      </c>
      <c r="L55" s="20"/>
      <c r="M55" s="3"/>
    </row>
    <row r="56" spans="2:13" x14ac:dyDescent="0.35">
      <c r="B56" s="20" t="s">
        <v>12</v>
      </c>
      <c r="C56" s="20" t="s">
        <v>1430</v>
      </c>
      <c r="D56" s="20">
        <v>92121701</v>
      </c>
      <c r="E56" s="175">
        <v>92271837</v>
      </c>
      <c r="F56" s="21" t="s">
        <v>106</v>
      </c>
      <c r="G56" s="22">
        <f>3513999.99+1560000</f>
        <v>5073999.99</v>
      </c>
      <c r="H56" s="23" t="str">
        <f t="shared" si="0"/>
        <v>1.08.01</v>
      </c>
      <c r="I56" s="20">
        <v>1</v>
      </c>
      <c r="J56" s="25" t="s">
        <v>666</v>
      </c>
      <c r="K56" s="20" t="s">
        <v>19</v>
      </c>
      <c r="L56" s="20" t="s">
        <v>1422</v>
      </c>
      <c r="M56" s="3"/>
    </row>
    <row r="57" spans="2:13" x14ac:dyDescent="0.35">
      <c r="B57" s="20" t="s">
        <v>12</v>
      </c>
      <c r="C57" s="20" t="s">
        <v>109</v>
      </c>
      <c r="D57" s="20" t="s">
        <v>110</v>
      </c>
      <c r="E57" s="20" t="s">
        <v>111</v>
      </c>
      <c r="F57" s="21" t="s">
        <v>112</v>
      </c>
      <c r="G57" s="22">
        <v>7000</v>
      </c>
      <c r="H57" s="23" t="str">
        <f t="shared" si="0"/>
        <v>2.01.01</v>
      </c>
      <c r="I57" s="20">
        <v>1</v>
      </c>
      <c r="J57" s="196" t="s">
        <v>22</v>
      </c>
      <c r="K57" s="20" t="s">
        <v>46</v>
      </c>
      <c r="L57" s="20"/>
      <c r="M57" s="3"/>
    </row>
    <row r="58" spans="2:13" x14ac:dyDescent="0.35">
      <c r="B58" s="20" t="s">
        <v>12</v>
      </c>
      <c r="C58" s="20" t="s">
        <v>113</v>
      </c>
      <c r="D58" s="27" t="s">
        <v>114</v>
      </c>
      <c r="E58" s="20">
        <v>92300441</v>
      </c>
      <c r="F58" s="21" t="s">
        <v>115</v>
      </c>
      <c r="G58" s="22">
        <v>27500</v>
      </c>
      <c r="H58" s="23" t="str">
        <f t="shared" si="0"/>
        <v>2.01.02</v>
      </c>
      <c r="I58" s="20">
        <v>1</v>
      </c>
      <c r="J58" s="20" t="s">
        <v>32</v>
      </c>
      <c r="K58" s="20" t="s">
        <v>116</v>
      </c>
      <c r="L58" s="20" t="s">
        <v>1274</v>
      </c>
      <c r="M58" s="3"/>
    </row>
    <row r="59" spans="2:13" x14ac:dyDescent="0.35">
      <c r="B59" s="20" t="s">
        <v>12</v>
      </c>
      <c r="C59" s="20" t="s">
        <v>1276</v>
      </c>
      <c r="D59" s="27" t="s">
        <v>117</v>
      </c>
      <c r="E59" s="20" t="s">
        <v>1256</v>
      </c>
      <c r="F59" s="21" t="s">
        <v>118</v>
      </c>
      <c r="G59" s="22">
        <v>13800</v>
      </c>
      <c r="H59" s="23" t="str">
        <f t="shared" si="0"/>
        <v>2.01.02</v>
      </c>
      <c r="I59" s="20">
        <v>1</v>
      </c>
      <c r="J59" s="20" t="s">
        <v>32</v>
      </c>
      <c r="K59" s="20" t="s">
        <v>116</v>
      </c>
      <c r="L59" s="20" t="s">
        <v>1274</v>
      </c>
      <c r="M59" s="3"/>
    </row>
    <row r="60" spans="2:13" x14ac:dyDescent="0.35">
      <c r="B60" s="20" t="s">
        <v>12</v>
      </c>
      <c r="C60" s="20" t="s">
        <v>119</v>
      </c>
      <c r="D60" s="20" t="s">
        <v>120</v>
      </c>
      <c r="E60" s="20" t="s">
        <v>121</v>
      </c>
      <c r="F60" s="21" t="s">
        <v>122</v>
      </c>
      <c r="G60" s="22">
        <v>74185</v>
      </c>
      <c r="H60" s="23" t="str">
        <f t="shared" si="0"/>
        <v>2.01.04</v>
      </c>
      <c r="I60" s="20">
        <v>1</v>
      </c>
      <c r="J60" s="196" t="s">
        <v>22</v>
      </c>
      <c r="K60" s="20" t="s">
        <v>46</v>
      </c>
      <c r="L60" s="20"/>
      <c r="M60" s="3"/>
    </row>
    <row r="61" spans="2:13" ht="29" x14ac:dyDescent="0.35">
      <c r="B61" s="20" t="s">
        <v>12</v>
      </c>
      <c r="C61" s="20" t="s">
        <v>123</v>
      </c>
      <c r="D61" s="20" t="s">
        <v>120</v>
      </c>
      <c r="E61" s="20" t="s">
        <v>124</v>
      </c>
      <c r="F61" s="21" t="s">
        <v>125</v>
      </c>
      <c r="G61" s="22">
        <v>81350</v>
      </c>
      <c r="H61" s="23" t="str">
        <f t="shared" si="0"/>
        <v>2.01.04</v>
      </c>
      <c r="I61" s="20">
        <v>1</v>
      </c>
      <c r="J61" s="196" t="s">
        <v>22</v>
      </c>
      <c r="K61" s="20" t="s">
        <v>46</v>
      </c>
      <c r="L61" s="20"/>
      <c r="M61" s="3"/>
    </row>
    <row r="62" spans="2:13" ht="29" x14ac:dyDescent="0.35">
      <c r="B62" s="20" t="s">
        <v>12</v>
      </c>
      <c r="C62" s="20" t="s">
        <v>126</v>
      </c>
      <c r="D62" s="20" t="s">
        <v>127</v>
      </c>
      <c r="E62" s="20" t="s">
        <v>128</v>
      </c>
      <c r="F62" s="21" t="s">
        <v>129</v>
      </c>
      <c r="G62" s="22">
        <v>738000</v>
      </c>
      <c r="H62" s="23" t="str">
        <f t="shared" si="0"/>
        <v>2.01.04</v>
      </c>
      <c r="I62" s="20">
        <v>1</v>
      </c>
      <c r="J62" s="196" t="s">
        <v>22</v>
      </c>
      <c r="K62" s="20" t="s">
        <v>46</v>
      </c>
      <c r="L62" s="20"/>
      <c r="M62" s="3"/>
    </row>
    <row r="63" spans="2:13" ht="29" x14ac:dyDescent="0.35">
      <c r="B63" s="20" t="s">
        <v>12</v>
      </c>
      <c r="C63" s="20" t="s">
        <v>126</v>
      </c>
      <c r="D63" s="20" t="s">
        <v>127</v>
      </c>
      <c r="E63" s="20" t="s">
        <v>128</v>
      </c>
      <c r="F63" s="21" t="s">
        <v>130</v>
      </c>
      <c r="G63" s="22">
        <v>221400</v>
      </c>
      <c r="H63" s="23" t="str">
        <f t="shared" si="0"/>
        <v>2.01.04</v>
      </c>
      <c r="I63" s="20">
        <v>1</v>
      </c>
      <c r="J63" s="196" t="s">
        <v>22</v>
      </c>
      <c r="K63" s="20" t="s">
        <v>46</v>
      </c>
      <c r="L63" s="20"/>
      <c r="M63" s="3"/>
    </row>
    <row r="64" spans="2:13" x14ac:dyDescent="0.35">
      <c r="B64" s="20" t="s">
        <v>12</v>
      </c>
      <c r="C64" s="20" t="s">
        <v>131</v>
      </c>
      <c r="D64" s="20" t="s">
        <v>132</v>
      </c>
      <c r="E64" s="20" t="s">
        <v>133</v>
      </c>
      <c r="F64" s="21" t="s">
        <v>134</v>
      </c>
      <c r="G64" s="22">
        <v>84825</v>
      </c>
      <c r="H64" s="23" t="str">
        <f t="shared" si="0"/>
        <v>2.01.04</v>
      </c>
      <c r="I64" s="20">
        <v>1</v>
      </c>
      <c r="J64" s="196" t="s">
        <v>22</v>
      </c>
      <c r="K64" s="20" t="s">
        <v>46</v>
      </c>
      <c r="L64" s="20"/>
      <c r="M64" s="3"/>
    </row>
    <row r="65" spans="2:13" x14ac:dyDescent="0.35">
      <c r="B65" s="20" t="s">
        <v>12</v>
      </c>
      <c r="C65" s="20" t="s">
        <v>131</v>
      </c>
      <c r="D65" s="20" t="s">
        <v>132</v>
      </c>
      <c r="E65" s="20" t="s">
        <v>135</v>
      </c>
      <c r="F65" s="21" t="s">
        <v>136</v>
      </c>
      <c r="G65" s="22">
        <v>79170</v>
      </c>
      <c r="H65" s="23" t="str">
        <f t="shared" si="0"/>
        <v>2.01.04</v>
      </c>
      <c r="I65" s="20">
        <v>1</v>
      </c>
      <c r="J65" s="196" t="s">
        <v>22</v>
      </c>
      <c r="K65" s="20" t="s">
        <v>46</v>
      </c>
      <c r="L65" s="20"/>
      <c r="M65" s="3"/>
    </row>
    <row r="66" spans="2:13" ht="29" x14ac:dyDescent="0.35">
      <c r="B66" s="20" t="s">
        <v>12</v>
      </c>
      <c r="C66" s="20" t="s">
        <v>137</v>
      </c>
      <c r="D66" s="20">
        <v>31211505</v>
      </c>
      <c r="E66" s="20">
        <v>92314225</v>
      </c>
      <c r="F66" s="21" t="s">
        <v>138</v>
      </c>
      <c r="G66" s="22">
        <v>369000</v>
      </c>
      <c r="H66" s="23" t="str">
        <f t="shared" si="0"/>
        <v>2.01.04</v>
      </c>
      <c r="I66" s="20">
        <v>1</v>
      </c>
      <c r="J66" s="196" t="s">
        <v>22</v>
      </c>
      <c r="K66" s="20" t="s">
        <v>46</v>
      </c>
      <c r="L66" s="20"/>
      <c r="M66" s="3"/>
    </row>
    <row r="67" spans="2:13" ht="29" x14ac:dyDescent="0.35">
      <c r="B67" s="20" t="s">
        <v>12</v>
      </c>
      <c r="C67" s="20" t="s">
        <v>137</v>
      </c>
      <c r="D67" s="20">
        <v>31211505</v>
      </c>
      <c r="E67" s="20">
        <v>92399820</v>
      </c>
      <c r="F67" s="21" t="s">
        <v>139</v>
      </c>
      <c r="G67" s="22">
        <v>369000</v>
      </c>
      <c r="H67" s="23" t="str">
        <f t="shared" si="0"/>
        <v>2.01.04</v>
      </c>
      <c r="I67" s="20">
        <v>1</v>
      </c>
      <c r="J67" s="196" t="s">
        <v>22</v>
      </c>
      <c r="K67" s="20" t="s">
        <v>46</v>
      </c>
      <c r="L67" s="20"/>
      <c r="M67" s="3"/>
    </row>
    <row r="68" spans="2:13" x14ac:dyDescent="0.35">
      <c r="B68" s="20" t="s">
        <v>12</v>
      </c>
      <c r="C68" s="20" t="s">
        <v>131</v>
      </c>
      <c r="D68" s="20" t="s">
        <v>127</v>
      </c>
      <c r="E68" s="20" t="s">
        <v>128</v>
      </c>
      <c r="F68" s="21" t="s">
        <v>140</v>
      </c>
      <c r="G68" s="22">
        <v>522000</v>
      </c>
      <c r="H68" s="23" t="str">
        <f t="shared" si="0"/>
        <v>2.01.04</v>
      </c>
      <c r="I68" s="20">
        <v>1</v>
      </c>
      <c r="J68" s="196" t="s">
        <v>22</v>
      </c>
      <c r="K68" s="20" t="s">
        <v>46</v>
      </c>
      <c r="L68" s="20"/>
      <c r="M68" s="3"/>
    </row>
    <row r="69" spans="2:13" ht="58" x14ac:dyDescent="0.35">
      <c r="B69" s="20" t="s">
        <v>12</v>
      </c>
      <c r="C69" s="20" t="s">
        <v>141</v>
      </c>
      <c r="D69" s="20" t="s">
        <v>142</v>
      </c>
      <c r="E69" s="20" t="s">
        <v>143</v>
      </c>
      <c r="F69" s="21" t="s">
        <v>144</v>
      </c>
      <c r="G69" s="22">
        <v>325000</v>
      </c>
      <c r="H69" s="23" t="str">
        <f t="shared" si="0"/>
        <v>2.01.99</v>
      </c>
      <c r="I69" s="20">
        <v>1</v>
      </c>
      <c r="J69" s="196" t="s">
        <v>22</v>
      </c>
      <c r="K69" s="20" t="s">
        <v>46</v>
      </c>
      <c r="L69" s="20"/>
      <c r="M69" s="3"/>
    </row>
    <row r="70" spans="2:13" x14ac:dyDescent="0.35">
      <c r="B70" s="20" t="s">
        <v>12</v>
      </c>
      <c r="C70" s="20" t="s">
        <v>145</v>
      </c>
      <c r="D70" s="20" t="s">
        <v>146</v>
      </c>
      <c r="E70" s="20" t="s">
        <v>147</v>
      </c>
      <c r="F70" s="21" t="s">
        <v>148</v>
      </c>
      <c r="G70" s="22">
        <v>15600</v>
      </c>
      <c r="H70" s="23" t="str">
        <f t="shared" si="0"/>
        <v>2.01.99</v>
      </c>
      <c r="I70" s="20">
        <v>1</v>
      </c>
      <c r="J70" s="196" t="s">
        <v>22</v>
      </c>
      <c r="K70" s="20" t="s">
        <v>46</v>
      </c>
      <c r="L70" s="20"/>
      <c r="M70" s="3"/>
    </row>
    <row r="71" spans="2:13" x14ac:dyDescent="0.35">
      <c r="B71" s="20" t="s">
        <v>12</v>
      </c>
      <c r="C71" s="20" t="s">
        <v>149</v>
      </c>
      <c r="D71" s="20" t="s">
        <v>150</v>
      </c>
      <c r="E71" s="20" t="s">
        <v>151</v>
      </c>
      <c r="F71" s="21" t="s">
        <v>152</v>
      </c>
      <c r="G71" s="22">
        <v>294000</v>
      </c>
      <c r="H71" s="23" t="str">
        <f t="shared" si="0"/>
        <v>2.01.99</v>
      </c>
      <c r="I71" s="20">
        <v>1</v>
      </c>
      <c r="J71" s="196" t="s">
        <v>22</v>
      </c>
      <c r="K71" s="20" t="s">
        <v>46</v>
      </c>
      <c r="L71" s="20"/>
      <c r="M71" s="3"/>
    </row>
    <row r="72" spans="2:13" x14ac:dyDescent="0.35">
      <c r="B72" s="20" t="s">
        <v>12</v>
      </c>
      <c r="C72" s="20" t="s">
        <v>153</v>
      </c>
      <c r="D72" s="20" t="s">
        <v>154</v>
      </c>
      <c r="E72" s="20" t="s">
        <v>155</v>
      </c>
      <c r="F72" s="21" t="s">
        <v>156</v>
      </c>
      <c r="G72" s="22">
        <v>122400</v>
      </c>
      <c r="H72" s="23" t="str">
        <f t="shared" si="0"/>
        <v>2.01.99</v>
      </c>
      <c r="I72" s="20">
        <v>1</v>
      </c>
      <c r="J72" s="196" t="s">
        <v>22</v>
      </c>
      <c r="K72" s="20" t="s">
        <v>46</v>
      </c>
      <c r="L72" s="20"/>
      <c r="M72" s="3"/>
    </row>
    <row r="73" spans="2:13" x14ac:dyDescent="0.35">
      <c r="B73" s="20" t="s">
        <v>12</v>
      </c>
      <c r="C73" s="20" t="s">
        <v>157</v>
      </c>
      <c r="D73" s="20" t="s">
        <v>158</v>
      </c>
      <c r="E73" s="20" t="s">
        <v>159</v>
      </c>
      <c r="F73" s="21" t="s">
        <v>160</v>
      </c>
      <c r="G73" s="22">
        <v>90000</v>
      </c>
      <c r="H73" s="23" t="str">
        <f t="shared" si="0"/>
        <v>2.01.99</v>
      </c>
      <c r="I73" s="20">
        <v>1</v>
      </c>
      <c r="J73" s="196" t="s">
        <v>22</v>
      </c>
      <c r="K73" s="20" t="s">
        <v>46</v>
      </c>
      <c r="L73" s="20"/>
      <c r="M73" s="3"/>
    </row>
    <row r="74" spans="2:13" x14ac:dyDescent="0.35">
      <c r="B74" s="20" t="s">
        <v>12</v>
      </c>
      <c r="C74" s="20" t="s">
        <v>161</v>
      </c>
      <c r="D74" s="20" t="s">
        <v>162</v>
      </c>
      <c r="E74" s="20" t="s">
        <v>163</v>
      </c>
      <c r="F74" s="21" t="s">
        <v>164</v>
      </c>
      <c r="G74" s="22">
        <v>208500</v>
      </c>
      <c r="H74" s="23" t="str">
        <f t="shared" si="0"/>
        <v>2.01.99</v>
      </c>
      <c r="I74" s="20">
        <v>1</v>
      </c>
      <c r="J74" s="196" t="s">
        <v>22</v>
      </c>
      <c r="K74" s="20" t="s">
        <v>46</v>
      </c>
      <c r="L74" s="20"/>
      <c r="M74" s="3"/>
    </row>
    <row r="75" spans="2:13" ht="29" x14ac:dyDescent="0.35">
      <c r="B75" s="20" t="s">
        <v>12</v>
      </c>
      <c r="C75" s="20" t="s">
        <v>165</v>
      </c>
      <c r="D75" s="20" t="s">
        <v>166</v>
      </c>
      <c r="E75" s="20" t="s">
        <v>167</v>
      </c>
      <c r="F75" s="24" t="s">
        <v>168</v>
      </c>
      <c r="G75" s="22">
        <v>84088.000000000189</v>
      </c>
      <c r="H75" s="23" t="str">
        <f t="shared" si="0"/>
        <v>2.03.01</v>
      </c>
      <c r="I75" s="20">
        <v>1</v>
      </c>
      <c r="J75" s="196" t="s">
        <v>22</v>
      </c>
      <c r="K75" s="20" t="s">
        <v>46</v>
      </c>
      <c r="L75" s="20"/>
      <c r="M75" s="3"/>
    </row>
    <row r="76" spans="2:13" ht="43.5" x14ac:dyDescent="0.35">
      <c r="B76" s="20" t="s">
        <v>12</v>
      </c>
      <c r="C76" s="20" t="s">
        <v>169</v>
      </c>
      <c r="D76" s="20" t="s">
        <v>170</v>
      </c>
      <c r="E76" s="20" t="s">
        <v>171</v>
      </c>
      <c r="F76" s="21" t="s">
        <v>172</v>
      </c>
      <c r="G76" s="22">
        <v>72000</v>
      </c>
      <c r="H76" s="23" t="str">
        <f t="shared" si="0"/>
        <v>2.03.01</v>
      </c>
      <c r="I76" s="20">
        <v>1</v>
      </c>
      <c r="J76" s="196" t="s">
        <v>22</v>
      </c>
      <c r="K76" s="20" t="s">
        <v>46</v>
      </c>
      <c r="L76" s="20"/>
      <c r="M76" s="3"/>
    </row>
    <row r="77" spans="2:13" ht="58" x14ac:dyDescent="0.35">
      <c r="B77" s="20" t="s">
        <v>12</v>
      </c>
      <c r="C77" s="20" t="s">
        <v>173</v>
      </c>
      <c r="D77" s="20" t="s">
        <v>174</v>
      </c>
      <c r="E77" s="20" t="s">
        <v>175</v>
      </c>
      <c r="F77" s="21" t="s">
        <v>176</v>
      </c>
      <c r="G77" s="22">
        <v>67137</v>
      </c>
      <c r="H77" s="23" t="str">
        <f t="shared" si="0"/>
        <v>2.03.01</v>
      </c>
      <c r="I77" s="20">
        <v>1</v>
      </c>
      <c r="J77" s="196" t="s">
        <v>22</v>
      </c>
      <c r="K77" s="20" t="s">
        <v>46</v>
      </c>
      <c r="L77" s="20"/>
      <c r="M77" s="3"/>
    </row>
    <row r="78" spans="2:13" ht="29" x14ac:dyDescent="0.35">
      <c r="B78" s="20" t="s">
        <v>12</v>
      </c>
      <c r="C78" s="27" t="s">
        <v>173</v>
      </c>
      <c r="D78" s="27" t="s">
        <v>177</v>
      </c>
      <c r="E78" s="27" t="s">
        <v>178</v>
      </c>
      <c r="F78" s="24" t="s">
        <v>179</v>
      </c>
      <c r="G78" s="22">
        <v>399550</v>
      </c>
      <c r="H78" s="23" t="str">
        <f t="shared" si="0"/>
        <v>2.03.01</v>
      </c>
      <c r="I78" s="20">
        <v>1</v>
      </c>
      <c r="J78" s="196" t="s">
        <v>22</v>
      </c>
      <c r="K78" s="20" t="s">
        <v>46</v>
      </c>
      <c r="L78" s="20"/>
      <c r="M78" s="3"/>
    </row>
    <row r="79" spans="2:13" x14ac:dyDescent="0.35">
      <c r="B79" s="20" t="s">
        <v>12</v>
      </c>
      <c r="C79" s="20" t="s">
        <v>180</v>
      </c>
      <c r="D79" s="20" t="s">
        <v>181</v>
      </c>
      <c r="E79" s="20" t="s">
        <v>182</v>
      </c>
      <c r="F79" s="21" t="s">
        <v>183</v>
      </c>
      <c r="G79" s="22">
        <v>113000</v>
      </c>
      <c r="H79" s="23" t="str">
        <f t="shared" si="0"/>
        <v>2.03.01</v>
      </c>
      <c r="I79" s="20">
        <v>1</v>
      </c>
      <c r="J79" s="196" t="s">
        <v>22</v>
      </c>
      <c r="K79" s="20" t="s">
        <v>46</v>
      </c>
      <c r="L79" s="20"/>
      <c r="M79" s="3"/>
    </row>
    <row r="80" spans="2:13" x14ac:dyDescent="0.35">
      <c r="B80" s="20" t="s">
        <v>12</v>
      </c>
      <c r="C80" s="20" t="s">
        <v>184</v>
      </c>
      <c r="D80" s="20" t="s">
        <v>166</v>
      </c>
      <c r="E80" s="20" t="s">
        <v>185</v>
      </c>
      <c r="F80" s="21" t="s">
        <v>186</v>
      </c>
      <c r="G80" s="22">
        <v>50000</v>
      </c>
      <c r="H80" s="23" t="str">
        <f t="shared" si="0"/>
        <v>2.03.01</v>
      </c>
      <c r="I80" s="20">
        <v>1</v>
      </c>
      <c r="J80" s="196" t="s">
        <v>22</v>
      </c>
      <c r="K80" s="20" t="s">
        <v>46</v>
      </c>
      <c r="L80" s="20"/>
      <c r="M80" s="3"/>
    </row>
    <row r="81" spans="2:13" x14ac:dyDescent="0.35">
      <c r="B81" s="20" t="s">
        <v>12</v>
      </c>
      <c r="C81" s="20" t="s">
        <v>184</v>
      </c>
      <c r="D81" s="20" t="s">
        <v>166</v>
      </c>
      <c r="E81" s="20" t="s">
        <v>187</v>
      </c>
      <c r="F81" s="21" t="s">
        <v>188</v>
      </c>
      <c r="G81" s="22">
        <v>43700</v>
      </c>
      <c r="H81" s="23" t="str">
        <f t="shared" si="0"/>
        <v>2.03.01</v>
      </c>
      <c r="I81" s="20">
        <v>1</v>
      </c>
      <c r="J81" s="196" t="s">
        <v>22</v>
      </c>
      <c r="K81" s="20" t="s">
        <v>46</v>
      </c>
      <c r="L81" s="20"/>
      <c r="M81" s="3"/>
    </row>
    <row r="82" spans="2:13" x14ac:dyDescent="0.35">
      <c r="B82" s="20" t="s">
        <v>12</v>
      </c>
      <c r="C82" s="20" t="s">
        <v>189</v>
      </c>
      <c r="D82" s="20" t="s">
        <v>190</v>
      </c>
      <c r="E82" s="20" t="s">
        <v>191</v>
      </c>
      <c r="F82" s="21" t="s">
        <v>192</v>
      </c>
      <c r="G82" s="22">
        <v>36000</v>
      </c>
      <c r="H82" s="23" t="str">
        <f t="shared" si="0"/>
        <v>2.03.01</v>
      </c>
      <c r="I82" s="20">
        <v>1</v>
      </c>
      <c r="J82" s="196" t="s">
        <v>22</v>
      </c>
      <c r="K82" s="20" t="s">
        <v>46</v>
      </c>
      <c r="L82" s="20"/>
      <c r="M82" s="3"/>
    </row>
    <row r="83" spans="2:13" x14ac:dyDescent="0.35">
      <c r="B83" s="20" t="s">
        <v>12</v>
      </c>
      <c r="C83" s="20" t="s">
        <v>193</v>
      </c>
      <c r="D83" s="20" t="s">
        <v>194</v>
      </c>
      <c r="E83" s="20" t="s">
        <v>195</v>
      </c>
      <c r="F83" s="21" t="s">
        <v>196</v>
      </c>
      <c r="G83" s="22">
        <v>27600</v>
      </c>
      <c r="H83" s="23" t="str">
        <f t="shared" si="0"/>
        <v>2.03.01</v>
      </c>
      <c r="I83" s="20">
        <v>1</v>
      </c>
      <c r="J83" s="196" t="s">
        <v>22</v>
      </c>
      <c r="K83" s="20" t="s">
        <v>46</v>
      </c>
      <c r="L83" s="20"/>
      <c r="M83" s="3"/>
    </row>
    <row r="84" spans="2:13" ht="29" x14ac:dyDescent="0.35">
      <c r="B84" s="20" t="s">
        <v>12</v>
      </c>
      <c r="C84" s="20" t="s">
        <v>197</v>
      </c>
      <c r="D84" s="20">
        <v>31162002</v>
      </c>
      <c r="E84" s="20">
        <v>92224448</v>
      </c>
      <c r="F84" s="21" t="s">
        <v>198</v>
      </c>
      <c r="G84" s="22">
        <v>21000</v>
      </c>
      <c r="H84" s="23" t="str">
        <f t="shared" si="0"/>
        <v>2.03.01</v>
      </c>
      <c r="I84" s="20">
        <v>1</v>
      </c>
      <c r="J84" s="196" t="s">
        <v>22</v>
      </c>
      <c r="K84" s="20" t="s">
        <v>46</v>
      </c>
      <c r="L84" s="20"/>
      <c r="M84" s="3"/>
    </row>
    <row r="85" spans="2:13" x14ac:dyDescent="0.35">
      <c r="B85" s="20" t="s">
        <v>12</v>
      </c>
      <c r="C85" s="20" t="s">
        <v>199</v>
      </c>
      <c r="D85" s="20" t="s">
        <v>194</v>
      </c>
      <c r="E85" s="20" t="s">
        <v>200</v>
      </c>
      <c r="F85" s="21" t="s">
        <v>201</v>
      </c>
      <c r="G85" s="22">
        <v>2685</v>
      </c>
      <c r="H85" s="23" t="str">
        <f t="shared" si="0"/>
        <v>2.03.01</v>
      </c>
      <c r="I85" s="20">
        <v>1</v>
      </c>
      <c r="J85" s="196" t="s">
        <v>22</v>
      </c>
      <c r="K85" s="20" t="s">
        <v>46</v>
      </c>
      <c r="L85" s="20"/>
      <c r="M85" s="3"/>
    </row>
    <row r="86" spans="2:13" x14ac:dyDescent="0.35">
      <c r="B86" s="20" t="s">
        <v>12</v>
      </c>
      <c r="C86" s="20" t="s">
        <v>202</v>
      </c>
      <c r="D86" s="20">
        <v>31162002</v>
      </c>
      <c r="E86" s="20" t="s">
        <v>203</v>
      </c>
      <c r="F86" s="21" t="s">
        <v>204</v>
      </c>
      <c r="G86" s="22">
        <v>2685</v>
      </c>
      <c r="H86" s="23" t="str">
        <f t="shared" si="0"/>
        <v>2.03.01</v>
      </c>
      <c r="I86" s="20">
        <v>1</v>
      </c>
      <c r="J86" s="196" t="s">
        <v>22</v>
      </c>
      <c r="K86" s="20" t="s">
        <v>46</v>
      </c>
      <c r="L86" s="20"/>
      <c r="M86" s="3"/>
    </row>
    <row r="87" spans="2:13" x14ac:dyDescent="0.35">
      <c r="B87" s="20" t="s">
        <v>12</v>
      </c>
      <c r="C87" s="20" t="s">
        <v>205</v>
      </c>
      <c r="D87" s="20" t="s">
        <v>206</v>
      </c>
      <c r="E87" s="20" t="s">
        <v>207</v>
      </c>
      <c r="F87" s="21" t="s">
        <v>208</v>
      </c>
      <c r="G87" s="22">
        <v>10500</v>
      </c>
      <c r="H87" s="23" t="str">
        <f t="shared" si="0"/>
        <v>2.03.01</v>
      </c>
      <c r="I87" s="20">
        <v>1</v>
      </c>
      <c r="J87" s="196" t="s">
        <v>22</v>
      </c>
      <c r="K87" s="20" t="s">
        <v>46</v>
      </c>
      <c r="L87" s="20"/>
      <c r="M87" s="3"/>
    </row>
    <row r="88" spans="2:13" x14ac:dyDescent="0.35">
      <c r="B88" s="20" t="s">
        <v>12</v>
      </c>
      <c r="C88" s="20" t="s">
        <v>209</v>
      </c>
      <c r="D88" s="20" t="s">
        <v>210</v>
      </c>
      <c r="E88" s="20" t="s">
        <v>211</v>
      </c>
      <c r="F88" s="21" t="s">
        <v>212</v>
      </c>
      <c r="G88" s="22">
        <v>288400</v>
      </c>
      <c r="H88" s="23" t="str">
        <f t="shared" si="0"/>
        <v>2.03.01</v>
      </c>
      <c r="I88" s="20">
        <v>1</v>
      </c>
      <c r="J88" s="196" t="s">
        <v>22</v>
      </c>
      <c r="K88" s="20" t="s">
        <v>46</v>
      </c>
      <c r="L88" s="20"/>
      <c r="M88" s="3"/>
    </row>
    <row r="89" spans="2:13" x14ac:dyDescent="0.35">
      <c r="B89" s="20" t="s">
        <v>12</v>
      </c>
      <c r="C89" s="20" t="s">
        <v>213</v>
      </c>
      <c r="D89" s="20" t="s">
        <v>210</v>
      </c>
      <c r="E89" s="20" t="s">
        <v>214</v>
      </c>
      <c r="F89" s="21" t="s">
        <v>215</v>
      </c>
      <c r="G89" s="22">
        <v>99700</v>
      </c>
      <c r="H89" s="23" t="str">
        <f t="shared" si="0"/>
        <v>2.03.01</v>
      </c>
      <c r="I89" s="20">
        <v>1</v>
      </c>
      <c r="J89" s="196" t="s">
        <v>22</v>
      </c>
      <c r="K89" s="20" t="s">
        <v>46</v>
      </c>
      <c r="L89" s="20"/>
      <c r="M89" s="3"/>
    </row>
    <row r="90" spans="2:13" x14ac:dyDescent="0.35">
      <c r="B90" s="20" t="s">
        <v>12</v>
      </c>
      <c r="C90" s="20" t="s">
        <v>216</v>
      </c>
      <c r="D90" s="20" t="s">
        <v>210</v>
      </c>
      <c r="E90" s="20" t="s">
        <v>217</v>
      </c>
      <c r="F90" s="21" t="s">
        <v>218</v>
      </c>
      <c r="G90" s="22">
        <v>89500</v>
      </c>
      <c r="H90" s="23" t="str">
        <f t="shared" si="0"/>
        <v>2.03.01</v>
      </c>
      <c r="I90" s="20">
        <v>1</v>
      </c>
      <c r="J90" s="196" t="s">
        <v>22</v>
      </c>
      <c r="K90" s="20" t="s">
        <v>46</v>
      </c>
      <c r="L90" s="20"/>
      <c r="M90" s="3"/>
    </row>
    <row r="91" spans="2:13" x14ac:dyDescent="0.35">
      <c r="B91" s="20" t="s">
        <v>12</v>
      </c>
      <c r="C91" s="20" t="s">
        <v>219</v>
      </c>
      <c r="D91" s="20" t="s">
        <v>220</v>
      </c>
      <c r="E91" s="20" t="s">
        <v>221</v>
      </c>
      <c r="F91" s="21" t="s">
        <v>222</v>
      </c>
      <c r="G91" s="22">
        <v>100000</v>
      </c>
      <c r="H91" s="23" t="str">
        <f t="shared" si="0"/>
        <v>2.03.01</v>
      </c>
      <c r="I91" s="20">
        <v>1</v>
      </c>
      <c r="J91" s="196" t="s">
        <v>22</v>
      </c>
      <c r="K91" s="20" t="s">
        <v>46</v>
      </c>
      <c r="L91" s="20"/>
      <c r="M91" s="3"/>
    </row>
    <row r="92" spans="2:13" ht="29" x14ac:dyDescent="0.35">
      <c r="B92" s="20" t="s">
        <v>12</v>
      </c>
      <c r="C92" s="20" t="s">
        <v>223</v>
      </c>
      <c r="D92" s="20" t="s">
        <v>224</v>
      </c>
      <c r="E92" s="20" t="s">
        <v>225</v>
      </c>
      <c r="F92" s="21" t="s">
        <v>226</v>
      </c>
      <c r="G92" s="22">
        <v>21000</v>
      </c>
      <c r="H92" s="23" t="str">
        <f t="shared" si="0"/>
        <v>2.03.01</v>
      </c>
      <c r="I92" s="20">
        <v>1</v>
      </c>
      <c r="J92" s="196" t="s">
        <v>22</v>
      </c>
      <c r="K92" s="20" t="s">
        <v>46</v>
      </c>
      <c r="L92" s="20"/>
      <c r="M92" s="3"/>
    </row>
    <row r="93" spans="2:13" x14ac:dyDescent="0.35">
      <c r="B93" s="20" t="s">
        <v>12</v>
      </c>
      <c r="C93" s="20" t="s">
        <v>223</v>
      </c>
      <c r="D93" s="20" t="s">
        <v>224</v>
      </c>
      <c r="E93" s="20" t="s">
        <v>227</v>
      </c>
      <c r="F93" s="183" t="s">
        <v>228</v>
      </c>
      <c r="G93" s="22">
        <v>42000</v>
      </c>
      <c r="H93" s="23" t="str">
        <f t="shared" si="0"/>
        <v>2.03.01</v>
      </c>
      <c r="I93" s="20">
        <v>1</v>
      </c>
      <c r="J93" s="196" t="s">
        <v>22</v>
      </c>
      <c r="K93" s="20" t="s">
        <v>46</v>
      </c>
      <c r="L93" s="20"/>
      <c r="M93" s="3"/>
    </row>
    <row r="94" spans="2:13" ht="29" x14ac:dyDescent="0.35">
      <c r="B94" s="20" t="s">
        <v>12</v>
      </c>
      <c r="C94" s="20" t="s">
        <v>223</v>
      </c>
      <c r="D94" s="20" t="s">
        <v>224</v>
      </c>
      <c r="E94" s="20" t="s">
        <v>229</v>
      </c>
      <c r="F94" s="21" t="s">
        <v>230</v>
      </c>
      <c r="G94" s="22">
        <v>16600</v>
      </c>
      <c r="H94" s="23" t="str">
        <f t="shared" si="0"/>
        <v>2.03.01</v>
      </c>
      <c r="I94" s="20">
        <v>1</v>
      </c>
      <c r="J94" s="196" t="s">
        <v>22</v>
      </c>
      <c r="K94" s="20" t="s">
        <v>46</v>
      </c>
      <c r="L94" s="20"/>
      <c r="M94" s="3"/>
    </row>
    <row r="95" spans="2:13" x14ac:dyDescent="0.35">
      <c r="B95" s="20" t="s">
        <v>12</v>
      </c>
      <c r="C95" s="20" t="s">
        <v>231</v>
      </c>
      <c r="D95" s="20" t="s">
        <v>232</v>
      </c>
      <c r="E95" s="20" t="s">
        <v>233</v>
      </c>
      <c r="F95" s="21" t="s">
        <v>234</v>
      </c>
      <c r="G95" s="22">
        <v>26250</v>
      </c>
      <c r="H95" s="23" t="str">
        <f t="shared" ref="H95:H162" si="6">TEXT(LEFT(C95, 5), "0\.00\.00")</f>
        <v>2.03.01</v>
      </c>
      <c r="I95" s="20">
        <v>1</v>
      </c>
      <c r="J95" s="196" t="s">
        <v>22</v>
      </c>
      <c r="K95" s="20" t="s">
        <v>46</v>
      </c>
      <c r="L95" s="20"/>
      <c r="M95" s="3"/>
    </row>
    <row r="96" spans="2:13" x14ac:dyDescent="0.35">
      <c r="B96" s="20" t="s">
        <v>12</v>
      </c>
      <c r="C96" s="20" t="s">
        <v>231</v>
      </c>
      <c r="D96" s="20" t="s">
        <v>232</v>
      </c>
      <c r="E96" s="20" t="s">
        <v>235</v>
      </c>
      <c r="F96" s="21" t="s">
        <v>236</v>
      </c>
      <c r="G96" s="22">
        <v>28000</v>
      </c>
      <c r="H96" s="23" t="str">
        <f t="shared" si="6"/>
        <v>2.03.01</v>
      </c>
      <c r="I96" s="20">
        <v>1</v>
      </c>
      <c r="J96" s="196" t="s">
        <v>22</v>
      </c>
      <c r="K96" s="20" t="s">
        <v>46</v>
      </c>
      <c r="L96" s="20"/>
      <c r="M96" s="3"/>
    </row>
    <row r="97" spans="2:13" ht="29" x14ac:dyDescent="0.35">
      <c r="B97" s="20" t="s">
        <v>12</v>
      </c>
      <c r="C97" s="20" t="s">
        <v>237</v>
      </c>
      <c r="D97" s="20" t="s">
        <v>238</v>
      </c>
      <c r="E97" s="20" t="s">
        <v>239</v>
      </c>
      <c r="F97" s="21" t="s">
        <v>240</v>
      </c>
      <c r="G97" s="22">
        <v>108750</v>
      </c>
      <c r="H97" s="23" t="str">
        <f t="shared" si="6"/>
        <v>2.03.02</v>
      </c>
      <c r="I97" s="20">
        <v>1</v>
      </c>
      <c r="J97" s="196" t="s">
        <v>22</v>
      </c>
      <c r="K97" s="20" t="s">
        <v>46</v>
      </c>
      <c r="L97" s="20"/>
      <c r="M97" s="3"/>
    </row>
    <row r="98" spans="2:13" ht="43.5" x14ac:dyDescent="0.35">
      <c r="B98" s="20" t="s">
        <v>12</v>
      </c>
      <c r="C98" s="20" t="s">
        <v>241</v>
      </c>
      <c r="D98" s="30" t="s">
        <v>242</v>
      </c>
      <c r="E98" s="20" t="s">
        <v>243</v>
      </c>
      <c r="F98" s="21" t="s">
        <v>244</v>
      </c>
      <c r="G98" s="22">
        <v>73200</v>
      </c>
      <c r="H98" s="23" t="str">
        <f t="shared" si="6"/>
        <v>2.03.02</v>
      </c>
      <c r="I98" s="20">
        <v>1</v>
      </c>
      <c r="J98" s="196" t="s">
        <v>22</v>
      </c>
      <c r="K98" s="20" t="s">
        <v>46</v>
      </c>
      <c r="L98" s="20"/>
      <c r="M98" s="3"/>
    </row>
    <row r="99" spans="2:13" x14ac:dyDescent="0.35">
      <c r="B99" s="20" t="s">
        <v>12</v>
      </c>
      <c r="C99" s="20" t="s">
        <v>245</v>
      </c>
      <c r="D99" s="20" t="s">
        <v>246</v>
      </c>
      <c r="E99" s="20" t="s">
        <v>247</v>
      </c>
      <c r="F99" s="21" t="s">
        <v>248</v>
      </c>
      <c r="G99" s="22">
        <v>91200</v>
      </c>
      <c r="H99" s="23" t="str">
        <f t="shared" si="6"/>
        <v>2.03.02</v>
      </c>
      <c r="I99" s="20">
        <v>1</v>
      </c>
      <c r="J99" s="196" t="s">
        <v>22</v>
      </c>
      <c r="K99" s="20" t="s">
        <v>46</v>
      </c>
      <c r="L99" s="20"/>
      <c r="M99" s="3"/>
    </row>
    <row r="100" spans="2:13" x14ac:dyDescent="0.35">
      <c r="B100" s="20" t="s">
        <v>12</v>
      </c>
      <c r="C100" s="20" t="s">
        <v>249</v>
      </c>
      <c r="D100" s="20" t="s">
        <v>250</v>
      </c>
      <c r="E100" s="20" t="s">
        <v>251</v>
      </c>
      <c r="F100" s="21" t="s">
        <v>252</v>
      </c>
      <c r="G100" s="22">
        <v>48900</v>
      </c>
      <c r="H100" s="23" t="str">
        <f t="shared" si="6"/>
        <v>2.03.02</v>
      </c>
      <c r="I100" s="20">
        <v>1</v>
      </c>
      <c r="J100" s="196" t="s">
        <v>22</v>
      </c>
      <c r="K100" s="20" t="s">
        <v>46</v>
      </c>
      <c r="L100" s="20"/>
      <c r="M100" s="3"/>
    </row>
    <row r="101" spans="2:13" x14ac:dyDescent="0.35">
      <c r="B101" s="20" t="s">
        <v>12</v>
      </c>
      <c r="C101" s="20" t="s">
        <v>249</v>
      </c>
      <c r="D101" s="20" t="s">
        <v>250</v>
      </c>
      <c r="E101" s="20" t="s">
        <v>253</v>
      </c>
      <c r="F101" s="21" t="s">
        <v>254</v>
      </c>
      <c r="G101" s="22">
        <v>87920</v>
      </c>
      <c r="H101" s="23" t="str">
        <f t="shared" si="6"/>
        <v>2.03.02</v>
      </c>
      <c r="I101" s="20">
        <v>1</v>
      </c>
      <c r="J101" s="196" t="s">
        <v>22</v>
      </c>
      <c r="K101" s="20" t="s">
        <v>46</v>
      </c>
      <c r="L101" s="20"/>
      <c r="M101" s="3"/>
    </row>
    <row r="102" spans="2:13" ht="87" x14ac:dyDescent="0.35">
      <c r="B102" s="20" t="s">
        <v>12</v>
      </c>
      <c r="C102" s="20" t="s">
        <v>255</v>
      </c>
      <c r="D102" s="20" t="s">
        <v>256</v>
      </c>
      <c r="E102" s="20" t="s">
        <v>257</v>
      </c>
      <c r="F102" s="21" t="s">
        <v>258</v>
      </c>
      <c r="G102" s="22">
        <v>125840</v>
      </c>
      <c r="H102" s="23" t="str">
        <f t="shared" si="6"/>
        <v>2.03.04</v>
      </c>
      <c r="I102" s="20">
        <v>1</v>
      </c>
      <c r="J102" s="196" t="s">
        <v>22</v>
      </c>
      <c r="K102" s="20" t="s">
        <v>46</v>
      </c>
      <c r="L102" s="20"/>
      <c r="M102" s="3"/>
    </row>
    <row r="103" spans="2:13" x14ac:dyDescent="0.35">
      <c r="B103" s="20" t="s">
        <v>12</v>
      </c>
      <c r="C103" s="20" t="s">
        <v>255</v>
      </c>
      <c r="D103" s="20">
        <v>39111544</v>
      </c>
      <c r="E103" s="20">
        <v>92188157</v>
      </c>
      <c r="F103" s="21" t="s">
        <v>259</v>
      </c>
      <c r="G103" s="28">
        <v>520000</v>
      </c>
      <c r="H103" s="23" t="str">
        <f t="shared" si="6"/>
        <v>2.03.04</v>
      </c>
      <c r="I103" s="20">
        <v>1</v>
      </c>
      <c r="J103" s="196" t="s">
        <v>22</v>
      </c>
      <c r="K103" s="20" t="s">
        <v>46</v>
      </c>
      <c r="L103" s="20"/>
      <c r="M103" s="3"/>
    </row>
    <row r="104" spans="2:13" x14ac:dyDescent="0.35">
      <c r="B104" s="20" t="s">
        <v>12</v>
      </c>
      <c r="C104" s="20" t="s">
        <v>260</v>
      </c>
      <c r="D104" s="20" t="s">
        <v>261</v>
      </c>
      <c r="E104" s="20" t="s">
        <v>262</v>
      </c>
      <c r="F104" s="21" t="s">
        <v>263</v>
      </c>
      <c r="G104" s="28">
        <v>27200</v>
      </c>
      <c r="H104" s="23" t="str">
        <f t="shared" si="6"/>
        <v>2.03.04</v>
      </c>
      <c r="I104" s="20">
        <v>1</v>
      </c>
      <c r="J104" s="196" t="s">
        <v>22</v>
      </c>
      <c r="K104" s="20" t="s">
        <v>46</v>
      </c>
      <c r="L104" s="20"/>
      <c r="M104" s="3"/>
    </row>
    <row r="105" spans="2:13" x14ac:dyDescent="0.35">
      <c r="B105" s="20" t="s">
        <v>12</v>
      </c>
      <c r="C105" s="20" t="s">
        <v>264</v>
      </c>
      <c r="D105" s="20" t="s">
        <v>265</v>
      </c>
      <c r="E105" s="20" t="s">
        <v>266</v>
      </c>
      <c r="F105" s="21" t="s">
        <v>267</v>
      </c>
      <c r="G105" s="28">
        <v>39000</v>
      </c>
      <c r="H105" s="23" t="str">
        <f t="shared" si="6"/>
        <v>2.03.04</v>
      </c>
      <c r="I105" s="20">
        <v>1</v>
      </c>
      <c r="J105" s="196" t="s">
        <v>22</v>
      </c>
      <c r="K105" s="20" t="s">
        <v>46</v>
      </c>
      <c r="L105" s="20"/>
      <c r="M105" s="3"/>
    </row>
    <row r="106" spans="2:13" x14ac:dyDescent="0.35">
      <c r="B106" s="20" t="s">
        <v>12</v>
      </c>
      <c r="C106" s="20" t="s">
        <v>264</v>
      </c>
      <c r="D106" s="20" t="s">
        <v>265</v>
      </c>
      <c r="E106" s="20" t="s">
        <v>268</v>
      </c>
      <c r="F106" s="21" t="s">
        <v>269</v>
      </c>
      <c r="G106" s="28">
        <v>19500</v>
      </c>
      <c r="H106" s="23" t="str">
        <f t="shared" si="6"/>
        <v>2.03.04</v>
      </c>
      <c r="I106" s="20">
        <v>1</v>
      </c>
      <c r="J106" s="196" t="s">
        <v>22</v>
      </c>
      <c r="K106" s="20" t="s">
        <v>46</v>
      </c>
      <c r="L106" s="20"/>
      <c r="M106" s="3"/>
    </row>
    <row r="107" spans="2:13" x14ac:dyDescent="0.35">
      <c r="B107" s="20" t="s">
        <v>12</v>
      </c>
      <c r="C107" s="20" t="s">
        <v>270</v>
      </c>
      <c r="D107" s="20" t="s">
        <v>271</v>
      </c>
      <c r="E107" s="20" t="s">
        <v>272</v>
      </c>
      <c r="F107" s="21" t="s">
        <v>273</v>
      </c>
      <c r="G107" s="28">
        <v>57100</v>
      </c>
      <c r="H107" s="23" t="str">
        <f t="shared" si="6"/>
        <v>2.03.04</v>
      </c>
      <c r="I107" s="20">
        <v>1</v>
      </c>
      <c r="J107" s="196" t="s">
        <v>22</v>
      </c>
      <c r="K107" s="20" t="s">
        <v>46</v>
      </c>
      <c r="L107" s="20"/>
      <c r="M107" s="3"/>
    </row>
    <row r="108" spans="2:13" x14ac:dyDescent="0.35">
      <c r="B108" s="20" t="s">
        <v>12</v>
      </c>
      <c r="C108" s="20" t="s">
        <v>274</v>
      </c>
      <c r="D108" s="20" t="s">
        <v>275</v>
      </c>
      <c r="E108" s="20" t="s">
        <v>276</v>
      </c>
      <c r="F108" s="21" t="s">
        <v>277</v>
      </c>
      <c r="G108" s="28">
        <v>37500</v>
      </c>
      <c r="H108" s="23" t="str">
        <f t="shared" si="6"/>
        <v>2.03.04</v>
      </c>
      <c r="I108" s="20">
        <v>1</v>
      </c>
      <c r="J108" s="196" t="s">
        <v>22</v>
      </c>
      <c r="K108" s="20" t="s">
        <v>46</v>
      </c>
      <c r="L108" s="20"/>
      <c r="M108" s="3"/>
    </row>
    <row r="109" spans="2:13" x14ac:dyDescent="0.35">
      <c r="B109" s="20" t="s">
        <v>12</v>
      </c>
      <c r="C109" s="20" t="s">
        <v>278</v>
      </c>
      <c r="D109" s="20" t="s">
        <v>279</v>
      </c>
      <c r="E109" s="20" t="s">
        <v>280</v>
      </c>
      <c r="F109" s="21" t="s">
        <v>281</v>
      </c>
      <c r="G109" s="28">
        <v>72000</v>
      </c>
      <c r="H109" s="23" t="str">
        <f t="shared" si="6"/>
        <v>2.03.04</v>
      </c>
      <c r="I109" s="20">
        <v>1</v>
      </c>
      <c r="J109" s="196" t="s">
        <v>22</v>
      </c>
      <c r="K109" s="20" t="s">
        <v>46</v>
      </c>
      <c r="L109" s="20"/>
      <c r="M109" s="3"/>
    </row>
    <row r="110" spans="2:13" s="171" customFormat="1" x14ac:dyDescent="0.35">
      <c r="B110" s="27" t="s">
        <v>12</v>
      </c>
      <c r="C110" s="27" t="s">
        <v>1157</v>
      </c>
      <c r="D110" s="27">
        <v>26121613</v>
      </c>
      <c r="E110" s="27">
        <v>92360871</v>
      </c>
      <c r="F110" s="172" t="s">
        <v>1158</v>
      </c>
      <c r="G110" s="28">
        <v>222750</v>
      </c>
      <c r="H110" s="170" t="str">
        <f t="shared" si="6"/>
        <v>2.03.04</v>
      </c>
      <c r="I110" s="27">
        <v>1</v>
      </c>
      <c r="J110" s="197" t="s">
        <v>22</v>
      </c>
      <c r="K110" s="27" t="s">
        <v>46</v>
      </c>
      <c r="L110" s="27"/>
      <c r="M110" s="2"/>
    </row>
    <row r="111" spans="2:13" s="171" customFormat="1" x14ac:dyDescent="0.35">
      <c r="B111" s="27" t="s">
        <v>12</v>
      </c>
      <c r="C111" s="27" t="s">
        <v>1159</v>
      </c>
      <c r="D111" s="27">
        <v>39111709</v>
      </c>
      <c r="E111" s="27">
        <v>92436163</v>
      </c>
      <c r="F111" s="172" t="s">
        <v>1160</v>
      </c>
      <c r="G111" s="28">
        <v>164532.70000000001</v>
      </c>
      <c r="H111" s="170" t="str">
        <f t="shared" si="6"/>
        <v>2.03.04</v>
      </c>
      <c r="I111" s="27">
        <v>1</v>
      </c>
      <c r="J111" s="197" t="s">
        <v>22</v>
      </c>
      <c r="K111" s="27" t="s">
        <v>46</v>
      </c>
      <c r="L111" s="27"/>
      <c r="M111" s="2"/>
    </row>
    <row r="112" spans="2:13" x14ac:dyDescent="0.35">
      <c r="B112" s="20" t="s">
        <v>12</v>
      </c>
      <c r="C112" s="20" t="s">
        <v>282</v>
      </c>
      <c r="D112" s="25" t="s">
        <v>1418</v>
      </c>
      <c r="E112" s="20" t="s">
        <v>1419</v>
      </c>
      <c r="F112" s="21" t="s">
        <v>285</v>
      </c>
      <c r="G112" s="28">
        <v>30800</v>
      </c>
      <c r="H112" s="23" t="str">
        <f t="shared" si="6"/>
        <v>2.03.04</v>
      </c>
      <c r="I112" s="20">
        <v>1</v>
      </c>
      <c r="J112" s="196" t="s">
        <v>22</v>
      </c>
      <c r="K112" s="20" t="s">
        <v>46</v>
      </c>
      <c r="L112" s="20"/>
      <c r="M112" s="3"/>
    </row>
    <row r="113" spans="2:13" x14ac:dyDescent="0.35">
      <c r="B113" s="20" t="s">
        <v>12</v>
      </c>
      <c r="C113" s="20" t="s">
        <v>286</v>
      </c>
      <c r="D113" s="20" t="s">
        <v>287</v>
      </c>
      <c r="E113" s="20" t="s">
        <v>288</v>
      </c>
      <c r="F113" s="21" t="s">
        <v>289</v>
      </c>
      <c r="G113" s="22">
        <v>28607.142857142859</v>
      </c>
      <c r="H113" s="23" t="str">
        <f t="shared" si="6"/>
        <v>2.03.06</v>
      </c>
      <c r="I113" s="20">
        <v>1</v>
      </c>
      <c r="J113" s="196" t="s">
        <v>22</v>
      </c>
      <c r="K113" s="20" t="s">
        <v>46</v>
      </c>
      <c r="L113" s="20"/>
      <c r="M113" s="3"/>
    </row>
    <row r="114" spans="2:13" x14ac:dyDescent="0.35">
      <c r="B114" s="20" t="s">
        <v>12</v>
      </c>
      <c r="C114" s="20" t="s">
        <v>286</v>
      </c>
      <c r="D114" s="20" t="s">
        <v>287</v>
      </c>
      <c r="E114" s="20" t="s">
        <v>290</v>
      </c>
      <c r="F114" s="21" t="s">
        <v>291</v>
      </c>
      <c r="G114" s="22">
        <v>33500</v>
      </c>
      <c r="H114" s="23" t="str">
        <f t="shared" si="6"/>
        <v>2.03.06</v>
      </c>
      <c r="I114" s="20">
        <v>1</v>
      </c>
      <c r="J114" s="196" t="s">
        <v>22</v>
      </c>
      <c r="K114" s="20" t="s">
        <v>46</v>
      </c>
      <c r="L114" s="20"/>
      <c r="M114" s="3"/>
    </row>
    <row r="115" spans="2:13" x14ac:dyDescent="0.35">
      <c r="B115" s="20" t="s">
        <v>12</v>
      </c>
      <c r="C115" s="20" t="s">
        <v>292</v>
      </c>
      <c r="D115" s="20" t="s">
        <v>232</v>
      </c>
      <c r="E115" s="20" t="s">
        <v>293</v>
      </c>
      <c r="F115" s="21" t="s">
        <v>294</v>
      </c>
      <c r="G115" s="22">
        <v>11000</v>
      </c>
      <c r="H115" s="23" t="str">
        <f t="shared" si="6"/>
        <v>2.03.06</v>
      </c>
      <c r="I115" s="20">
        <v>1</v>
      </c>
      <c r="J115" s="196" t="s">
        <v>22</v>
      </c>
      <c r="K115" s="20" t="s">
        <v>46</v>
      </c>
      <c r="L115" s="20"/>
      <c r="M115" s="3"/>
    </row>
    <row r="116" spans="2:13" x14ac:dyDescent="0.35">
      <c r="B116" s="20" t="s">
        <v>12</v>
      </c>
      <c r="C116" s="20" t="s">
        <v>292</v>
      </c>
      <c r="D116" s="20" t="s">
        <v>232</v>
      </c>
      <c r="E116" s="20" t="s">
        <v>295</v>
      </c>
      <c r="F116" s="21" t="s">
        <v>296</v>
      </c>
      <c r="G116" s="22">
        <v>12000</v>
      </c>
      <c r="H116" s="23" t="str">
        <f t="shared" si="6"/>
        <v>2.03.06</v>
      </c>
      <c r="I116" s="20">
        <v>1</v>
      </c>
      <c r="J116" s="196" t="s">
        <v>22</v>
      </c>
      <c r="K116" s="20" t="s">
        <v>46</v>
      </c>
      <c r="L116" s="20"/>
      <c r="M116" s="3"/>
    </row>
    <row r="117" spans="2:13" x14ac:dyDescent="0.35">
      <c r="B117" s="20" t="s">
        <v>12</v>
      </c>
      <c r="C117" s="20" t="s">
        <v>292</v>
      </c>
      <c r="D117" s="20" t="s">
        <v>232</v>
      </c>
      <c r="E117" s="20" t="s">
        <v>297</v>
      </c>
      <c r="F117" s="21" t="s">
        <v>298</v>
      </c>
      <c r="G117" s="22">
        <v>6000</v>
      </c>
      <c r="H117" s="23" t="str">
        <f t="shared" si="6"/>
        <v>2.03.06</v>
      </c>
      <c r="I117" s="20">
        <v>1</v>
      </c>
      <c r="J117" s="196" t="s">
        <v>22</v>
      </c>
      <c r="K117" s="20" t="s">
        <v>46</v>
      </c>
      <c r="L117" s="20"/>
      <c r="M117" s="3"/>
    </row>
    <row r="118" spans="2:13" x14ac:dyDescent="0.35">
      <c r="B118" s="20" t="s">
        <v>12</v>
      </c>
      <c r="C118" s="20" t="s">
        <v>292</v>
      </c>
      <c r="D118" s="20" t="s">
        <v>299</v>
      </c>
      <c r="E118" s="20" t="s">
        <v>300</v>
      </c>
      <c r="F118" s="21" t="s">
        <v>301</v>
      </c>
      <c r="G118" s="22">
        <v>13600</v>
      </c>
      <c r="H118" s="23" t="str">
        <f t="shared" si="6"/>
        <v>2.03.06</v>
      </c>
      <c r="I118" s="20">
        <v>1</v>
      </c>
      <c r="J118" s="196" t="s">
        <v>22</v>
      </c>
      <c r="K118" s="20" t="s">
        <v>46</v>
      </c>
      <c r="L118" s="20"/>
      <c r="M118" s="3"/>
    </row>
    <row r="119" spans="2:13" x14ac:dyDescent="0.35">
      <c r="B119" s="20" t="s">
        <v>12</v>
      </c>
      <c r="C119" s="20" t="s">
        <v>292</v>
      </c>
      <c r="D119" s="20" t="s">
        <v>232</v>
      </c>
      <c r="E119" s="20" t="s">
        <v>302</v>
      </c>
      <c r="F119" s="21" t="s">
        <v>303</v>
      </c>
      <c r="G119" s="22">
        <v>8500</v>
      </c>
      <c r="H119" s="23" t="str">
        <f t="shared" si="6"/>
        <v>2.03.06</v>
      </c>
      <c r="I119" s="20">
        <v>1</v>
      </c>
      <c r="J119" s="196" t="s">
        <v>22</v>
      </c>
      <c r="K119" s="20" t="s">
        <v>46</v>
      </c>
      <c r="L119" s="20"/>
      <c r="M119" s="3"/>
    </row>
    <row r="120" spans="2:13" ht="29" x14ac:dyDescent="0.35">
      <c r="B120" s="20" t="s">
        <v>12</v>
      </c>
      <c r="C120" s="20" t="s">
        <v>304</v>
      </c>
      <c r="D120" s="20" t="s">
        <v>170</v>
      </c>
      <c r="E120" s="20" t="s">
        <v>305</v>
      </c>
      <c r="F120" s="21" t="s">
        <v>306</v>
      </c>
      <c r="G120" s="22">
        <v>24000</v>
      </c>
      <c r="H120" s="23" t="str">
        <f t="shared" si="6"/>
        <v>2.03.06</v>
      </c>
      <c r="I120" s="20">
        <v>1</v>
      </c>
      <c r="J120" s="196" t="s">
        <v>22</v>
      </c>
      <c r="K120" s="20" t="s">
        <v>46</v>
      </c>
      <c r="L120" s="20"/>
      <c r="M120" s="3"/>
    </row>
    <row r="121" spans="2:13" x14ac:dyDescent="0.35">
      <c r="B121" s="20" t="s">
        <v>12</v>
      </c>
      <c r="C121" s="20" t="s">
        <v>307</v>
      </c>
      <c r="D121" s="20" t="s">
        <v>308</v>
      </c>
      <c r="E121" s="20" t="s">
        <v>309</v>
      </c>
      <c r="F121" s="21" t="s">
        <v>310</v>
      </c>
      <c r="G121" s="22">
        <v>20430</v>
      </c>
      <c r="H121" s="23" t="str">
        <f t="shared" si="6"/>
        <v>2.03.06</v>
      </c>
      <c r="I121" s="20">
        <v>1</v>
      </c>
      <c r="J121" s="196" t="s">
        <v>22</v>
      </c>
      <c r="K121" s="20" t="s">
        <v>46</v>
      </c>
      <c r="L121" s="20"/>
      <c r="M121" s="3"/>
    </row>
    <row r="122" spans="2:13" x14ac:dyDescent="0.35">
      <c r="B122" s="20" t="s">
        <v>12</v>
      </c>
      <c r="C122" s="20" t="s">
        <v>311</v>
      </c>
      <c r="D122" s="20" t="s">
        <v>312</v>
      </c>
      <c r="E122" s="20" t="s">
        <v>313</v>
      </c>
      <c r="F122" s="21" t="s">
        <v>314</v>
      </c>
      <c r="G122" s="22">
        <v>48000</v>
      </c>
      <c r="H122" s="23" t="str">
        <f t="shared" si="6"/>
        <v>2.03.06</v>
      </c>
      <c r="I122" s="20">
        <v>1</v>
      </c>
      <c r="J122" s="196" t="s">
        <v>22</v>
      </c>
      <c r="K122" s="20" t="s">
        <v>46</v>
      </c>
      <c r="L122" s="20"/>
      <c r="M122" s="3"/>
    </row>
    <row r="123" spans="2:13" ht="29" x14ac:dyDescent="0.35">
      <c r="B123" s="20" t="s">
        <v>12</v>
      </c>
      <c r="C123" s="20" t="s">
        <v>315</v>
      </c>
      <c r="D123" s="20" t="s">
        <v>308</v>
      </c>
      <c r="E123" s="20" t="s">
        <v>309</v>
      </c>
      <c r="F123" s="21" t="s">
        <v>316</v>
      </c>
      <c r="G123" s="22">
        <v>14000</v>
      </c>
      <c r="H123" s="23" t="str">
        <f t="shared" si="6"/>
        <v>2.03.06</v>
      </c>
      <c r="I123" s="20">
        <v>1</v>
      </c>
      <c r="J123" s="196" t="s">
        <v>22</v>
      </c>
      <c r="K123" s="20" t="s">
        <v>46</v>
      </c>
      <c r="L123" s="20"/>
      <c r="M123" s="3"/>
    </row>
    <row r="124" spans="2:13" x14ac:dyDescent="0.35">
      <c r="B124" s="20" t="s">
        <v>12</v>
      </c>
      <c r="C124" s="20" t="s">
        <v>317</v>
      </c>
      <c r="D124" s="20" t="s">
        <v>318</v>
      </c>
      <c r="E124" s="20" t="s">
        <v>319</v>
      </c>
      <c r="F124" s="21" t="s">
        <v>320</v>
      </c>
      <c r="G124" s="22">
        <v>38880</v>
      </c>
      <c r="H124" s="23" t="str">
        <f t="shared" si="6"/>
        <v>2.03.99</v>
      </c>
      <c r="I124" s="20">
        <v>1</v>
      </c>
      <c r="J124" s="196" t="s">
        <v>22</v>
      </c>
      <c r="K124" s="20" t="s">
        <v>46</v>
      </c>
      <c r="L124" s="20"/>
      <c r="M124" s="3"/>
    </row>
    <row r="125" spans="2:13" ht="29" x14ac:dyDescent="0.35">
      <c r="B125" s="20" t="s">
        <v>12</v>
      </c>
      <c r="C125" s="20" t="s">
        <v>321</v>
      </c>
      <c r="D125" s="20" t="s">
        <v>177</v>
      </c>
      <c r="E125" s="20" t="s">
        <v>322</v>
      </c>
      <c r="F125" s="21" t="s">
        <v>323</v>
      </c>
      <c r="G125" s="22">
        <v>80000</v>
      </c>
      <c r="H125" s="23" t="str">
        <f t="shared" si="6"/>
        <v>2.03.99</v>
      </c>
      <c r="I125" s="20">
        <v>1</v>
      </c>
      <c r="J125" s="196" t="s">
        <v>22</v>
      </c>
      <c r="K125" s="20" t="s">
        <v>46</v>
      </c>
      <c r="L125" s="20"/>
      <c r="M125" s="3"/>
    </row>
    <row r="126" spans="2:13" ht="29" x14ac:dyDescent="0.35">
      <c r="B126" s="20" t="s">
        <v>12</v>
      </c>
      <c r="C126" s="20" t="s">
        <v>324</v>
      </c>
      <c r="D126" s="20" t="s">
        <v>325</v>
      </c>
      <c r="E126" s="20" t="s">
        <v>326</v>
      </c>
      <c r="F126" s="21" t="s">
        <v>327</v>
      </c>
      <c r="G126" s="22">
        <v>37500</v>
      </c>
      <c r="H126" s="23" t="str">
        <f t="shared" si="6"/>
        <v>2.03.99</v>
      </c>
      <c r="I126" s="20">
        <v>1</v>
      </c>
      <c r="J126" s="196" t="s">
        <v>22</v>
      </c>
      <c r="K126" s="20" t="s">
        <v>46</v>
      </c>
      <c r="L126" s="20"/>
      <c r="M126" s="3"/>
    </row>
    <row r="127" spans="2:13" ht="29" x14ac:dyDescent="0.35">
      <c r="B127" s="20" t="s">
        <v>12</v>
      </c>
      <c r="C127" s="20" t="s">
        <v>328</v>
      </c>
      <c r="D127" s="20" t="s">
        <v>329</v>
      </c>
      <c r="E127" s="20" t="s">
        <v>330</v>
      </c>
      <c r="F127" s="21" t="s">
        <v>331</v>
      </c>
      <c r="G127" s="22">
        <v>96000</v>
      </c>
      <c r="H127" s="23" t="str">
        <f t="shared" si="6"/>
        <v>2.03.99</v>
      </c>
      <c r="I127" s="20">
        <v>1</v>
      </c>
      <c r="J127" s="196" t="s">
        <v>22</v>
      </c>
      <c r="K127" s="20" t="s">
        <v>46</v>
      </c>
      <c r="L127" s="20"/>
      <c r="M127" s="3"/>
    </row>
    <row r="128" spans="2:13" ht="29" x14ac:dyDescent="0.35">
      <c r="B128" s="20" t="s">
        <v>12</v>
      </c>
      <c r="C128" s="20" t="s">
        <v>328</v>
      </c>
      <c r="D128" s="20" t="s">
        <v>329</v>
      </c>
      <c r="E128" s="20" t="s">
        <v>332</v>
      </c>
      <c r="F128" s="21" t="s">
        <v>333</v>
      </c>
      <c r="G128" s="22">
        <v>120000</v>
      </c>
      <c r="H128" s="23" t="str">
        <f t="shared" si="6"/>
        <v>2.03.99</v>
      </c>
      <c r="I128" s="20">
        <v>1</v>
      </c>
      <c r="J128" s="196" t="s">
        <v>22</v>
      </c>
      <c r="K128" s="20" t="s">
        <v>46</v>
      </c>
      <c r="L128" s="20"/>
      <c r="M128" s="3"/>
    </row>
    <row r="129" spans="2:13" ht="29" x14ac:dyDescent="0.35">
      <c r="B129" s="20" t="s">
        <v>12</v>
      </c>
      <c r="C129" s="20" t="s">
        <v>334</v>
      </c>
      <c r="D129" s="20" t="s">
        <v>335</v>
      </c>
      <c r="E129" s="20" t="s">
        <v>336</v>
      </c>
      <c r="F129" s="21" t="s">
        <v>337</v>
      </c>
      <c r="G129" s="22">
        <v>37500</v>
      </c>
      <c r="H129" s="23" t="str">
        <f t="shared" si="6"/>
        <v>2.03.99</v>
      </c>
      <c r="I129" s="20">
        <v>1</v>
      </c>
      <c r="J129" s="196" t="s">
        <v>22</v>
      </c>
      <c r="K129" s="20" t="s">
        <v>46</v>
      </c>
      <c r="L129" s="20"/>
      <c r="M129" s="3"/>
    </row>
    <row r="130" spans="2:13" x14ac:dyDescent="0.35">
      <c r="B130" s="20" t="s">
        <v>12</v>
      </c>
      <c r="C130" s="20" t="s">
        <v>338</v>
      </c>
      <c r="D130" s="20" t="s">
        <v>339</v>
      </c>
      <c r="E130" s="20" t="s">
        <v>340</v>
      </c>
      <c r="F130" s="198" t="s">
        <v>341</v>
      </c>
      <c r="G130" s="22">
        <v>215079</v>
      </c>
      <c r="H130" s="23" t="str">
        <f t="shared" si="6"/>
        <v>2.03.99</v>
      </c>
      <c r="I130" s="20">
        <v>1</v>
      </c>
      <c r="J130" s="25" t="s">
        <v>666</v>
      </c>
      <c r="K130" s="20" t="s">
        <v>46</v>
      </c>
      <c r="L130" s="20"/>
      <c r="M130" s="3"/>
    </row>
    <row r="131" spans="2:13" x14ac:dyDescent="0.35">
      <c r="B131" s="20" t="s">
        <v>12</v>
      </c>
      <c r="C131" s="20" t="s">
        <v>1400</v>
      </c>
      <c r="D131" s="20" t="s">
        <v>1399</v>
      </c>
      <c r="E131" s="20"/>
      <c r="F131" s="21" t="s">
        <v>1398</v>
      </c>
      <c r="G131" s="22">
        <v>114921</v>
      </c>
      <c r="H131" s="23" t="str">
        <f t="shared" ref="H131" si="7">TEXT(LEFT(C131, 5), "0\.00\.00")</f>
        <v>2.03.99</v>
      </c>
      <c r="I131" s="20">
        <v>1</v>
      </c>
      <c r="J131" s="25" t="s">
        <v>666</v>
      </c>
      <c r="K131" s="20" t="s">
        <v>46</v>
      </c>
      <c r="L131" s="20" t="s">
        <v>1406</v>
      </c>
      <c r="M131" s="3"/>
    </row>
    <row r="132" spans="2:13" x14ac:dyDescent="0.35">
      <c r="B132" s="20" t="s">
        <v>12</v>
      </c>
      <c r="C132" s="20" t="s">
        <v>342</v>
      </c>
      <c r="D132" s="20" t="s">
        <v>343</v>
      </c>
      <c r="E132" s="20" t="s">
        <v>344</v>
      </c>
      <c r="F132" s="21" t="s">
        <v>345</v>
      </c>
      <c r="G132" s="22">
        <v>80000</v>
      </c>
      <c r="H132" s="23" t="str">
        <f t="shared" si="6"/>
        <v>2.03.99</v>
      </c>
      <c r="I132" s="20">
        <v>1</v>
      </c>
      <c r="J132" s="196" t="s">
        <v>22</v>
      </c>
      <c r="K132" s="20" t="s">
        <v>46</v>
      </c>
      <c r="L132" s="20"/>
      <c r="M132" s="3"/>
    </row>
    <row r="133" spans="2:13" x14ac:dyDescent="0.35">
      <c r="B133" s="20" t="s">
        <v>12</v>
      </c>
      <c r="C133" s="20" t="s">
        <v>346</v>
      </c>
      <c r="D133" s="20" t="s">
        <v>162</v>
      </c>
      <c r="E133" s="20" t="s">
        <v>347</v>
      </c>
      <c r="F133" s="21" t="s">
        <v>348</v>
      </c>
      <c r="G133" s="22">
        <v>40000</v>
      </c>
      <c r="H133" s="23" t="str">
        <f t="shared" si="6"/>
        <v>2.03.99</v>
      </c>
      <c r="I133" s="20">
        <v>1</v>
      </c>
      <c r="J133" s="196" t="s">
        <v>22</v>
      </c>
      <c r="K133" s="20" t="s">
        <v>46</v>
      </c>
      <c r="L133" s="20"/>
      <c r="M133" s="3"/>
    </row>
    <row r="134" spans="2:13" ht="29" x14ac:dyDescent="0.35">
      <c r="B134" s="20" t="s">
        <v>12</v>
      </c>
      <c r="C134" s="20" t="s">
        <v>349</v>
      </c>
      <c r="D134" s="20" t="s">
        <v>350</v>
      </c>
      <c r="E134" s="20" t="s">
        <v>351</v>
      </c>
      <c r="F134" s="21" t="s">
        <v>352</v>
      </c>
      <c r="G134" s="22">
        <v>108000</v>
      </c>
      <c r="H134" s="23" t="str">
        <f t="shared" si="6"/>
        <v>2.03.99</v>
      </c>
      <c r="I134" s="20">
        <v>1</v>
      </c>
      <c r="J134" s="196" t="s">
        <v>22</v>
      </c>
      <c r="K134" s="20" t="s">
        <v>46</v>
      </c>
      <c r="L134" s="20"/>
      <c r="M134" s="3"/>
    </row>
    <row r="135" spans="2:13" x14ac:dyDescent="0.35">
      <c r="B135" s="20" t="s">
        <v>12</v>
      </c>
      <c r="C135" s="20" t="s">
        <v>353</v>
      </c>
      <c r="D135" s="20" t="s">
        <v>354</v>
      </c>
      <c r="E135" s="20" t="s">
        <v>355</v>
      </c>
      <c r="F135" s="21" t="s">
        <v>356</v>
      </c>
      <c r="G135" s="22">
        <v>128000</v>
      </c>
      <c r="H135" s="23" t="str">
        <f t="shared" si="6"/>
        <v>2.03.99</v>
      </c>
      <c r="I135" s="20">
        <v>1</v>
      </c>
      <c r="J135" s="196" t="s">
        <v>22</v>
      </c>
      <c r="K135" s="20" t="s">
        <v>46</v>
      </c>
      <c r="L135" s="20"/>
      <c r="M135" s="3"/>
    </row>
    <row r="136" spans="2:13" x14ac:dyDescent="0.35">
      <c r="B136" s="20" t="s">
        <v>12</v>
      </c>
      <c r="C136" s="20" t="s">
        <v>357</v>
      </c>
      <c r="D136" s="20" t="s">
        <v>358</v>
      </c>
      <c r="E136" s="20" t="s">
        <v>359</v>
      </c>
      <c r="F136" s="21" t="s">
        <v>360</v>
      </c>
      <c r="G136" s="22">
        <v>12000</v>
      </c>
      <c r="H136" s="23" t="str">
        <f t="shared" si="6"/>
        <v>2.03.99</v>
      </c>
      <c r="I136" s="20">
        <v>1</v>
      </c>
      <c r="J136" s="196" t="s">
        <v>22</v>
      </c>
      <c r="K136" s="20" t="s">
        <v>46</v>
      </c>
      <c r="L136" s="20"/>
      <c r="M136" s="3"/>
    </row>
    <row r="137" spans="2:13" x14ac:dyDescent="0.35">
      <c r="B137" s="20" t="s">
        <v>12</v>
      </c>
      <c r="C137" s="20" t="s">
        <v>361</v>
      </c>
      <c r="D137" s="20" t="s">
        <v>362</v>
      </c>
      <c r="E137" s="20" t="s">
        <v>363</v>
      </c>
      <c r="F137" s="21" t="s">
        <v>364</v>
      </c>
      <c r="G137" s="22">
        <v>300000</v>
      </c>
      <c r="H137" s="23" t="str">
        <f t="shared" si="6"/>
        <v>2.03.99</v>
      </c>
      <c r="I137" s="20">
        <v>1</v>
      </c>
      <c r="J137" s="196" t="s">
        <v>22</v>
      </c>
      <c r="K137" s="20" t="s">
        <v>46</v>
      </c>
      <c r="L137" s="20"/>
      <c r="M137" s="3"/>
    </row>
    <row r="138" spans="2:13" x14ac:dyDescent="0.35">
      <c r="B138" s="20" t="s">
        <v>12</v>
      </c>
      <c r="C138" s="20" t="s">
        <v>1407</v>
      </c>
      <c r="D138" s="20" t="s">
        <v>1410</v>
      </c>
      <c r="E138" s="20"/>
      <c r="F138" s="199" t="s">
        <v>1411</v>
      </c>
      <c r="G138" s="22">
        <v>32170.32</v>
      </c>
      <c r="H138" s="23" t="str">
        <f t="shared" si="6"/>
        <v>2.04.01</v>
      </c>
      <c r="I138" s="20">
        <v>1</v>
      </c>
      <c r="J138" s="25" t="s">
        <v>666</v>
      </c>
      <c r="K138" s="20" t="s">
        <v>46</v>
      </c>
      <c r="L138" s="20" t="s">
        <v>1406</v>
      </c>
      <c r="M138" s="3"/>
    </row>
    <row r="139" spans="2:13" x14ac:dyDescent="0.35">
      <c r="B139" s="20" t="s">
        <v>12</v>
      </c>
      <c r="C139" s="20" t="s">
        <v>1408</v>
      </c>
      <c r="D139" s="20" t="s">
        <v>366</v>
      </c>
      <c r="E139" s="20" t="s">
        <v>369</v>
      </c>
      <c r="F139" s="21" t="s">
        <v>370</v>
      </c>
      <c r="G139" s="22">
        <v>13229.68</v>
      </c>
      <c r="H139" s="23" t="str">
        <f t="shared" si="6"/>
        <v>2.04.01</v>
      </c>
      <c r="I139" s="20">
        <v>1</v>
      </c>
      <c r="J139" s="25" t="s">
        <v>666</v>
      </c>
      <c r="K139" s="20" t="s">
        <v>46</v>
      </c>
      <c r="L139" s="20" t="s">
        <v>1406</v>
      </c>
      <c r="M139" s="3"/>
    </row>
    <row r="140" spans="2:13" x14ac:dyDescent="0.35">
      <c r="B140" s="20" t="s">
        <v>12</v>
      </c>
      <c r="C140" s="20" t="s">
        <v>1409</v>
      </c>
      <c r="D140" s="20" t="s">
        <v>372</v>
      </c>
      <c r="E140" s="20" t="s">
        <v>373</v>
      </c>
      <c r="F140" s="21" t="s">
        <v>374</v>
      </c>
      <c r="G140" s="22">
        <v>14400</v>
      </c>
      <c r="H140" s="23" t="str">
        <f t="shared" si="6"/>
        <v>2.04.01</v>
      </c>
      <c r="I140" s="20">
        <v>1</v>
      </c>
      <c r="J140" s="196" t="s">
        <v>22</v>
      </c>
      <c r="K140" s="20" t="s">
        <v>46</v>
      </c>
      <c r="L140" s="20"/>
      <c r="M140" s="3"/>
    </row>
    <row r="141" spans="2:13" x14ac:dyDescent="0.35">
      <c r="B141" s="20" t="s">
        <v>12</v>
      </c>
      <c r="C141" s="20" t="s">
        <v>1409</v>
      </c>
      <c r="D141" s="20" t="s">
        <v>372</v>
      </c>
      <c r="E141" s="20" t="s">
        <v>375</v>
      </c>
      <c r="F141" s="21" t="s">
        <v>376</v>
      </c>
      <c r="G141" s="22">
        <v>26000</v>
      </c>
      <c r="H141" s="23" t="str">
        <f t="shared" si="6"/>
        <v>2.04.01</v>
      </c>
      <c r="I141" s="20">
        <v>1</v>
      </c>
      <c r="J141" s="196" t="s">
        <v>22</v>
      </c>
      <c r="K141" s="20" t="s">
        <v>46</v>
      </c>
      <c r="L141" s="20"/>
      <c r="M141" s="3"/>
    </row>
    <row r="142" spans="2:13" x14ac:dyDescent="0.35">
      <c r="B142" s="20" t="s">
        <v>12</v>
      </c>
      <c r="C142" s="20" t="s">
        <v>377</v>
      </c>
      <c r="D142" s="20" t="s">
        <v>378</v>
      </c>
      <c r="E142" s="20" t="s">
        <v>379</v>
      </c>
      <c r="F142" s="21" t="s">
        <v>380</v>
      </c>
      <c r="G142" s="22">
        <v>28519</v>
      </c>
      <c r="H142" s="23" t="str">
        <f t="shared" ref="H142" si="8">TEXT(LEFT(C142, 5), "0\.00\.00")</f>
        <v>2.04.01</v>
      </c>
      <c r="I142" s="20">
        <v>1</v>
      </c>
      <c r="J142" s="25" t="s">
        <v>27</v>
      </c>
      <c r="K142" s="20" t="s">
        <v>46</v>
      </c>
      <c r="L142" s="20"/>
      <c r="M142" s="3" t="s">
        <v>1423</v>
      </c>
    </row>
    <row r="143" spans="2:13" x14ac:dyDescent="0.35">
      <c r="B143" s="20" t="s">
        <v>12</v>
      </c>
      <c r="C143" s="20" t="s">
        <v>1426</v>
      </c>
      <c r="D143" s="20" t="s">
        <v>1425</v>
      </c>
      <c r="E143" s="20"/>
      <c r="F143" s="21" t="s">
        <v>1424</v>
      </c>
      <c r="G143" s="22">
        <v>19550</v>
      </c>
      <c r="H143" s="23" t="str">
        <f t="shared" si="6"/>
        <v>2.04.01</v>
      </c>
      <c r="I143" s="20">
        <v>1</v>
      </c>
      <c r="J143" s="25" t="s">
        <v>666</v>
      </c>
      <c r="K143" s="20" t="s">
        <v>46</v>
      </c>
      <c r="L143" s="20" t="s">
        <v>1406</v>
      </c>
      <c r="M143" s="3"/>
    </row>
    <row r="144" spans="2:13" x14ac:dyDescent="0.35">
      <c r="B144" s="20" t="s">
        <v>12</v>
      </c>
      <c r="C144" s="20" t="s">
        <v>381</v>
      </c>
      <c r="D144" s="30" t="s">
        <v>382</v>
      </c>
      <c r="E144" s="20" t="s">
        <v>383</v>
      </c>
      <c r="F144" s="21" t="s">
        <v>384</v>
      </c>
      <c r="G144" s="22">
        <v>69000</v>
      </c>
      <c r="H144" s="23" t="str">
        <f t="shared" si="6"/>
        <v>2.04.01</v>
      </c>
      <c r="I144" s="20">
        <v>1</v>
      </c>
      <c r="J144" s="20" t="s">
        <v>32</v>
      </c>
      <c r="K144" s="20" t="s">
        <v>116</v>
      </c>
      <c r="L144" s="20" t="s">
        <v>1274</v>
      </c>
      <c r="M144" s="3"/>
    </row>
    <row r="145" spans="2:13" x14ac:dyDescent="0.35">
      <c r="B145" s="20" t="s">
        <v>12</v>
      </c>
      <c r="C145" s="20" t="s">
        <v>1275</v>
      </c>
      <c r="D145" s="27">
        <v>42311537</v>
      </c>
      <c r="E145" s="20">
        <v>92016581</v>
      </c>
      <c r="F145" s="21" t="s">
        <v>385</v>
      </c>
      <c r="G145" s="22">
        <v>27500</v>
      </c>
      <c r="H145" s="23" t="str">
        <f t="shared" si="6"/>
        <v>2.04.01</v>
      </c>
      <c r="I145" s="20">
        <v>1</v>
      </c>
      <c r="J145" s="20" t="s">
        <v>32</v>
      </c>
      <c r="K145" s="20" t="s">
        <v>116</v>
      </c>
      <c r="L145" s="20" t="s">
        <v>1274</v>
      </c>
      <c r="M145" s="3"/>
    </row>
    <row r="146" spans="2:13" x14ac:dyDescent="0.35">
      <c r="B146" s="20" t="s">
        <v>12</v>
      </c>
      <c r="C146" s="20" t="s">
        <v>386</v>
      </c>
      <c r="D146" s="20" t="s">
        <v>387</v>
      </c>
      <c r="E146" s="20">
        <v>92131668</v>
      </c>
      <c r="F146" s="21" t="s">
        <v>388</v>
      </c>
      <c r="G146" s="31">
        <v>23040</v>
      </c>
      <c r="H146" s="23" t="str">
        <f t="shared" si="6"/>
        <v>2.99.01</v>
      </c>
      <c r="I146" s="20">
        <v>1</v>
      </c>
      <c r="J146" s="25" t="s">
        <v>22</v>
      </c>
      <c r="K146" s="20" t="s">
        <v>390</v>
      </c>
      <c r="L146" s="20" t="s">
        <v>1206</v>
      </c>
      <c r="M146" s="3"/>
    </row>
    <row r="147" spans="2:13" x14ac:dyDescent="0.35">
      <c r="B147" s="20" t="s">
        <v>12</v>
      </c>
      <c r="C147" s="20" t="s">
        <v>391</v>
      </c>
      <c r="D147" s="20" t="s">
        <v>1205</v>
      </c>
      <c r="E147" s="20">
        <v>92070162</v>
      </c>
      <c r="F147" s="21" t="s">
        <v>393</v>
      </c>
      <c r="G147" s="31">
        <v>19500</v>
      </c>
      <c r="H147" s="23" t="str">
        <f t="shared" si="6"/>
        <v>2.99.01</v>
      </c>
      <c r="I147" s="20">
        <v>1</v>
      </c>
      <c r="J147" s="25" t="s">
        <v>22</v>
      </c>
      <c r="K147" s="20" t="s">
        <v>390</v>
      </c>
      <c r="L147" s="20" t="s">
        <v>1206</v>
      </c>
      <c r="M147" s="3"/>
    </row>
    <row r="148" spans="2:13" x14ac:dyDescent="0.35">
      <c r="B148" s="20" t="s">
        <v>12</v>
      </c>
      <c r="C148" s="20" t="s">
        <v>394</v>
      </c>
      <c r="D148" s="20" t="s">
        <v>154</v>
      </c>
      <c r="E148" s="20">
        <v>92417586</v>
      </c>
      <c r="F148" s="21" t="s">
        <v>395</v>
      </c>
      <c r="G148" s="31">
        <v>25000</v>
      </c>
      <c r="H148" s="23" t="str">
        <f t="shared" si="6"/>
        <v>2.99.01</v>
      </c>
      <c r="I148" s="20">
        <v>1</v>
      </c>
      <c r="J148" s="25" t="s">
        <v>22</v>
      </c>
      <c r="K148" s="20" t="s">
        <v>390</v>
      </c>
      <c r="L148" s="20" t="s">
        <v>1206</v>
      </c>
      <c r="M148" s="3"/>
    </row>
    <row r="149" spans="2:13" x14ac:dyDescent="0.35">
      <c r="B149" s="20" t="s">
        <v>12</v>
      </c>
      <c r="C149" s="20" t="s">
        <v>396</v>
      </c>
      <c r="D149" s="27" t="s">
        <v>397</v>
      </c>
      <c r="E149" s="27" t="s">
        <v>398</v>
      </c>
      <c r="F149" s="21" t="s">
        <v>399</v>
      </c>
      <c r="G149" s="31">
        <v>335000</v>
      </c>
      <c r="H149" s="23" t="str">
        <f t="shared" si="6"/>
        <v>2.99.01</v>
      </c>
      <c r="I149" s="20">
        <v>1</v>
      </c>
      <c r="J149" s="25" t="s">
        <v>22</v>
      </c>
      <c r="K149" s="20" t="s">
        <v>390</v>
      </c>
      <c r="L149" s="20" t="s">
        <v>1206</v>
      </c>
      <c r="M149" s="3" t="s">
        <v>400</v>
      </c>
    </row>
    <row r="150" spans="2:13" x14ac:dyDescent="0.35">
      <c r="B150" s="20" t="s">
        <v>12</v>
      </c>
      <c r="C150" s="20" t="s">
        <v>401</v>
      </c>
      <c r="D150" s="20" t="s">
        <v>402</v>
      </c>
      <c r="E150" s="20">
        <v>92149501</v>
      </c>
      <c r="F150" s="21" t="s">
        <v>403</v>
      </c>
      <c r="G150" s="31">
        <v>157500</v>
      </c>
      <c r="H150" s="23" t="str">
        <f t="shared" si="6"/>
        <v>2.99.01</v>
      </c>
      <c r="I150" s="20">
        <v>1</v>
      </c>
      <c r="J150" s="25" t="s">
        <v>22</v>
      </c>
      <c r="K150" s="20" t="s">
        <v>390</v>
      </c>
      <c r="L150" s="20" t="s">
        <v>1206</v>
      </c>
      <c r="M150" s="3"/>
    </row>
    <row r="151" spans="2:13" x14ac:dyDescent="0.35">
      <c r="B151" s="20" t="s">
        <v>12</v>
      </c>
      <c r="C151" s="20" t="s">
        <v>404</v>
      </c>
      <c r="D151" s="20" t="s">
        <v>405</v>
      </c>
      <c r="E151" s="20">
        <v>92335366</v>
      </c>
      <c r="F151" s="21" t="s">
        <v>406</v>
      </c>
      <c r="G151" s="31">
        <v>25832</v>
      </c>
      <c r="H151" s="23" t="str">
        <f t="shared" si="6"/>
        <v>2.99.01</v>
      </c>
      <c r="I151" s="20">
        <v>1</v>
      </c>
      <c r="J151" s="25" t="s">
        <v>22</v>
      </c>
      <c r="K151" s="20" t="s">
        <v>390</v>
      </c>
      <c r="L151" s="20" t="s">
        <v>1206</v>
      </c>
      <c r="M151" s="3"/>
    </row>
    <row r="152" spans="2:13" x14ac:dyDescent="0.35">
      <c r="B152" s="20" t="s">
        <v>12</v>
      </c>
      <c r="C152" s="20" t="s">
        <v>407</v>
      </c>
      <c r="D152" s="20" t="s">
        <v>408</v>
      </c>
      <c r="E152" s="20">
        <v>92444921</v>
      </c>
      <c r="F152" s="21" t="s">
        <v>409</v>
      </c>
      <c r="G152" s="31">
        <v>830398</v>
      </c>
      <c r="H152" s="23" t="str">
        <f t="shared" si="6"/>
        <v>2.99.01</v>
      </c>
      <c r="I152" s="20">
        <v>1</v>
      </c>
      <c r="J152" s="25" t="s">
        <v>22</v>
      </c>
      <c r="K152" s="20" t="s">
        <v>390</v>
      </c>
      <c r="L152" s="20" t="s">
        <v>1206</v>
      </c>
      <c r="M152" s="3"/>
    </row>
    <row r="153" spans="2:13" x14ac:dyDescent="0.35">
      <c r="B153" s="20" t="s">
        <v>12</v>
      </c>
      <c r="C153" s="20" t="s">
        <v>410</v>
      </c>
      <c r="D153" s="20" t="s">
        <v>411</v>
      </c>
      <c r="E153" s="20">
        <v>92379291</v>
      </c>
      <c r="F153" s="21" t="s">
        <v>412</v>
      </c>
      <c r="G153" s="31">
        <v>166180</v>
      </c>
      <c r="H153" s="23" t="str">
        <f t="shared" si="6"/>
        <v>2.99.01</v>
      </c>
      <c r="I153" s="20">
        <v>1</v>
      </c>
      <c r="J153" s="25" t="s">
        <v>22</v>
      </c>
      <c r="K153" s="20" t="s">
        <v>390</v>
      </c>
      <c r="L153" s="20" t="s">
        <v>1206</v>
      </c>
      <c r="M153" s="3"/>
    </row>
    <row r="154" spans="2:13" x14ac:dyDescent="0.35">
      <c r="B154" s="20" t="s">
        <v>12</v>
      </c>
      <c r="C154" s="20" t="s">
        <v>413</v>
      </c>
      <c r="D154" s="20" t="s">
        <v>414</v>
      </c>
      <c r="E154" s="20" t="s">
        <v>415</v>
      </c>
      <c r="F154" s="21" t="s">
        <v>416</v>
      </c>
      <c r="G154" s="31">
        <v>28000</v>
      </c>
      <c r="H154" s="23" t="str">
        <f t="shared" si="6"/>
        <v>2.99.01</v>
      </c>
      <c r="I154" s="20">
        <v>1</v>
      </c>
      <c r="J154" s="25" t="s">
        <v>22</v>
      </c>
      <c r="K154" s="20" t="s">
        <v>390</v>
      </c>
      <c r="L154" s="20" t="s">
        <v>1206</v>
      </c>
      <c r="M154" s="3"/>
    </row>
    <row r="155" spans="2:13" x14ac:dyDescent="0.35">
      <c r="B155" s="20" t="s">
        <v>12</v>
      </c>
      <c r="C155" s="20" t="s">
        <v>417</v>
      </c>
      <c r="D155" s="20" t="s">
        <v>418</v>
      </c>
      <c r="E155" s="20" t="s">
        <v>419</v>
      </c>
      <c r="F155" s="21" t="s">
        <v>420</v>
      </c>
      <c r="G155" s="31">
        <v>2750</v>
      </c>
      <c r="H155" s="23" t="str">
        <f t="shared" si="6"/>
        <v>2.99.01</v>
      </c>
      <c r="I155" s="20">
        <v>1</v>
      </c>
      <c r="J155" s="25" t="s">
        <v>22</v>
      </c>
      <c r="K155" s="20" t="s">
        <v>390</v>
      </c>
      <c r="L155" s="20" t="s">
        <v>1206</v>
      </c>
      <c r="M155" s="3"/>
    </row>
    <row r="156" spans="2:13" x14ac:dyDescent="0.35">
      <c r="B156" s="20" t="s">
        <v>12</v>
      </c>
      <c r="C156" s="20" t="s">
        <v>1289</v>
      </c>
      <c r="D156" s="27">
        <v>42311545</v>
      </c>
      <c r="E156" s="20">
        <v>92156102</v>
      </c>
      <c r="F156" s="21" t="s">
        <v>422</v>
      </c>
      <c r="G156" s="22">
        <v>25500</v>
      </c>
      <c r="H156" s="23" t="str">
        <f t="shared" si="6"/>
        <v>2.99.02</v>
      </c>
      <c r="I156" s="20">
        <v>1</v>
      </c>
      <c r="J156" s="20" t="s">
        <v>32</v>
      </c>
      <c r="K156" s="20" t="s">
        <v>116</v>
      </c>
      <c r="L156" s="20" t="s">
        <v>1273</v>
      </c>
      <c r="M156" s="3"/>
    </row>
    <row r="157" spans="2:13" x14ac:dyDescent="0.35">
      <c r="B157" s="20" t="s">
        <v>12</v>
      </c>
      <c r="C157" s="20" t="s">
        <v>1289</v>
      </c>
      <c r="D157" s="27">
        <v>42311545</v>
      </c>
      <c r="E157" s="20" t="s">
        <v>1257</v>
      </c>
      <c r="F157" s="21" t="s">
        <v>423</v>
      </c>
      <c r="G157" s="22">
        <v>45300</v>
      </c>
      <c r="H157" s="23" t="str">
        <f t="shared" si="6"/>
        <v>2.99.02</v>
      </c>
      <c r="I157" s="20">
        <v>1</v>
      </c>
      <c r="J157" s="20" t="s">
        <v>32</v>
      </c>
      <c r="K157" s="20" t="s">
        <v>116</v>
      </c>
      <c r="L157" s="20" t="s">
        <v>1273</v>
      </c>
      <c r="M157" s="3"/>
    </row>
    <row r="158" spans="2:13" x14ac:dyDescent="0.35">
      <c r="B158" s="20" t="s">
        <v>12</v>
      </c>
      <c r="C158" s="20" t="s">
        <v>1289</v>
      </c>
      <c r="D158" s="27">
        <v>42311545</v>
      </c>
      <c r="E158" s="20">
        <v>92233552</v>
      </c>
      <c r="F158" s="21" t="s">
        <v>424</v>
      </c>
      <c r="G158" s="22">
        <v>61200</v>
      </c>
      <c r="H158" s="23" t="str">
        <f t="shared" si="6"/>
        <v>2.99.02</v>
      </c>
      <c r="I158" s="20">
        <v>1</v>
      </c>
      <c r="J158" s="20" t="s">
        <v>32</v>
      </c>
      <c r="K158" s="20" t="s">
        <v>116</v>
      </c>
      <c r="L158" s="20" t="s">
        <v>1273</v>
      </c>
      <c r="M158" s="3"/>
    </row>
    <row r="159" spans="2:13" x14ac:dyDescent="0.35">
      <c r="B159" s="20" t="s">
        <v>12</v>
      </c>
      <c r="C159" s="20" t="s">
        <v>421</v>
      </c>
      <c r="D159" s="27">
        <v>42311552</v>
      </c>
      <c r="E159" s="20">
        <v>92168265</v>
      </c>
      <c r="F159" s="21" t="s">
        <v>425</v>
      </c>
      <c r="G159" s="22">
        <v>21740</v>
      </c>
      <c r="H159" s="23" t="str">
        <f t="shared" si="6"/>
        <v>2.99.02</v>
      </c>
      <c r="I159" s="20">
        <v>1</v>
      </c>
      <c r="J159" s="20" t="s">
        <v>32</v>
      </c>
      <c r="K159" s="20" t="s">
        <v>116</v>
      </c>
      <c r="L159" s="20" t="s">
        <v>1273</v>
      </c>
      <c r="M159" s="3"/>
    </row>
    <row r="160" spans="2:13" x14ac:dyDescent="0.35">
      <c r="B160" s="20" t="s">
        <v>12</v>
      </c>
      <c r="C160" s="20" t="s">
        <v>426</v>
      </c>
      <c r="D160" s="27">
        <v>42141501</v>
      </c>
      <c r="E160" s="20">
        <v>92238282</v>
      </c>
      <c r="F160" s="21" t="s">
        <v>427</v>
      </c>
      <c r="G160" s="22">
        <v>7560</v>
      </c>
      <c r="H160" s="23" t="str">
        <f t="shared" si="6"/>
        <v>2.99.02</v>
      </c>
      <c r="I160" s="20">
        <v>1</v>
      </c>
      <c r="J160" s="20" t="s">
        <v>32</v>
      </c>
      <c r="K160" s="20" t="s">
        <v>116</v>
      </c>
      <c r="L160" s="20" t="s">
        <v>1273</v>
      </c>
      <c r="M160" s="3"/>
    </row>
    <row r="161" spans="2:13" x14ac:dyDescent="0.35">
      <c r="B161" s="20" t="s">
        <v>12</v>
      </c>
      <c r="C161" s="20" t="s">
        <v>421</v>
      </c>
      <c r="D161" s="27">
        <v>42311545</v>
      </c>
      <c r="E161" s="20">
        <v>92155390</v>
      </c>
      <c r="F161" s="21" t="s">
        <v>428</v>
      </c>
      <c r="G161" s="22">
        <v>72000</v>
      </c>
      <c r="H161" s="23" t="str">
        <f t="shared" si="6"/>
        <v>2.99.02</v>
      </c>
      <c r="I161" s="20">
        <v>1</v>
      </c>
      <c r="J161" s="20" t="s">
        <v>32</v>
      </c>
      <c r="K161" s="20" t="s">
        <v>116</v>
      </c>
      <c r="L161" s="20" t="s">
        <v>1273</v>
      </c>
      <c r="M161" s="3"/>
    </row>
    <row r="162" spans="2:13" x14ac:dyDescent="0.35">
      <c r="B162" s="20" t="s">
        <v>12</v>
      </c>
      <c r="C162" s="20" t="s">
        <v>1280</v>
      </c>
      <c r="D162" s="27">
        <v>42311598</v>
      </c>
      <c r="E162" s="20">
        <v>92360796</v>
      </c>
      <c r="F162" s="21" t="s">
        <v>429</v>
      </c>
      <c r="G162" s="22">
        <v>28800</v>
      </c>
      <c r="H162" s="23" t="str">
        <f t="shared" si="6"/>
        <v>2.99.02</v>
      </c>
      <c r="I162" s="20">
        <v>1</v>
      </c>
      <c r="J162" s="20" t="s">
        <v>32</v>
      </c>
      <c r="K162" s="20" t="s">
        <v>116</v>
      </c>
      <c r="L162" s="20" t="s">
        <v>1273</v>
      </c>
      <c r="M162" s="3"/>
    </row>
    <row r="163" spans="2:13" x14ac:dyDescent="0.35">
      <c r="B163" s="20" t="s">
        <v>12</v>
      </c>
      <c r="C163" s="20" t="s">
        <v>1281</v>
      </c>
      <c r="D163" s="27">
        <v>42181501</v>
      </c>
      <c r="E163" s="20">
        <v>92347181</v>
      </c>
      <c r="F163" s="21" t="s">
        <v>430</v>
      </c>
      <c r="G163" s="22">
        <v>1500</v>
      </c>
      <c r="H163" s="23" t="str">
        <f t="shared" ref="H163:H197" si="9">TEXT(LEFT(C163, 5), "0\.00\.00")</f>
        <v>2.99.02</v>
      </c>
      <c r="I163" s="20">
        <v>1</v>
      </c>
      <c r="J163" s="20" t="s">
        <v>32</v>
      </c>
      <c r="K163" s="20" t="s">
        <v>116</v>
      </c>
      <c r="L163" s="20" t="s">
        <v>1273</v>
      </c>
      <c r="M163" s="3"/>
    </row>
    <row r="164" spans="2:13" x14ac:dyDescent="0.35">
      <c r="B164" s="20" t="s">
        <v>12</v>
      </c>
      <c r="C164" s="20" t="s">
        <v>1282</v>
      </c>
      <c r="D164" s="27" t="s">
        <v>431</v>
      </c>
      <c r="E164" s="20">
        <v>92347366</v>
      </c>
      <c r="F164" s="21" t="s">
        <v>432</v>
      </c>
      <c r="G164" s="22">
        <v>12000</v>
      </c>
      <c r="H164" s="23" t="str">
        <f t="shared" si="9"/>
        <v>2.99.02</v>
      </c>
      <c r="I164" s="20">
        <v>1</v>
      </c>
      <c r="J164" s="20" t="s">
        <v>32</v>
      </c>
      <c r="K164" s="20" t="s">
        <v>116</v>
      </c>
      <c r="L164" s="20" t="s">
        <v>1273</v>
      </c>
      <c r="M164" s="3"/>
    </row>
    <row r="165" spans="2:13" x14ac:dyDescent="0.35">
      <c r="B165" s="20" t="s">
        <v>12</v>
      </c>
      <c r="C165" s="20" t="s">
        <v>1283</v>
      </c>
      <c r="D165" s="27">
        <v>42141502</v>
      </c>
      <c r="E165" s="20">
        <v>92305905</v>
      </c>
      <c r="F165" s="21" t="s">
        <v>433</v>
      </c>
      <c r="G165" s="22">
        <v>9000</v>
      </c>
      <c r="H165" s="23" t="str">
        <f t="shared" si="9"/>
        <v>2.99.02</v>
      </c>
      <c r="I165" s="20">
        <v>1</v>
      </c>
      <c r="J165" s="20" t="s">
        <v>32</v>
      </c>
      <c r="K165" s="20" t="s">
        <v>116</v>
      </c>
      <c r="L165" s="20" t="s">
        <v>1273</v>
      </c>
      <c r="M165" s="3"/>
    </row>
    <row r="166" spans="2:13" x14ac:dyDescent="0.35">
      <c r="B166" s="20" t="s">
        <v>12</v>
      </c>
      <c r="C166" s="20" t="s">
        <v>434</v>
      </c>
      <c r="D166" s="27">
        <v>42132203</v>
      </c>
      <c r="E166" s="20">
        <v>92053775</v>
      </c>
      <c r="F166" s="21" t="s">
        <v>435</v>
      </c>
      <c r="G166" s="22">
        <v>21600</v>
      </c>
      <c r="H166" s="23" t="str">
        <f t="shared" si="9"/>
        <v>2.99.02</v>
      </c>
      <c r="I166" s="20">
        <v>1</v>
      </c>
      <c r="J166" s="20" t="s">
        <v>32</v>
      </c>
      <c r="K166" s="20" t="s">
        <v>116</v>
      </c>
      <c r="L166" s="20" t="s">
        <v>1273</v>
      </c>
      <c r="M166" s="3"/>
    </row>
    <row r="167" spans="2:13" x14ac:dyDescent="0.35">
      <c r="B167" s="20" t="s">
        <v>12</v>
      </c>
      <c r="C167" s="20" t="s">
        <v>436</v>
      </c>
      <c r="D167" s="27">
        <v>42311546</v>
      </c>
      <c r="E167" s="20">
        <v>92155182</v>
      </c>
      <c r="F167" s="21" t="s">
        <v>1284</v>
      </c>
      <c r="G167" s="22">
        <v>7200</v>
      </c>
      <c r="H167" s="23" t="str">
        <f t="shared" si="9"/>
        <v>2.99.02</v>
      </c>
      <c r="I167" s="20">
        <v>1</v>
      </c>
      <c r="J167" s="20" t="s">
        <v>32</v>
      </c>
      <c r="K167" s="20" t="s">
        <v>116</v>
      </c>
      <c r="L167" s="20" t="s">
        <v>1273</v>
      </c>
      <c r="M167" s="3"/>
    </row>
    <row r="168" spans="2:13" x14ac:dyDescent="0.35">
      <c r="B168" s="20" t="s">
        <v>12</v>
      </c>
      <c r="C168" s="20" t="s">
        <v>438</v>
      </c>
      <c r="D168" s="20" t="s">
        <v>439</v>
      </c>
      <c r="E168" s="20" t="s">
        <v>440</v>
      </c>
      <c r="F168" s="21" t="s">
        <v>441</v>
      </c>
      <c r="G168" s="31">
        <v>94500</v>
      </c>
      <c r="H168" s="23" t="str">
        <f t="shared" si="9"/>
        <v>2.99.03</v>
      </c>
      <c r="I168" s="20">
        <v>1</v>
      </c>
      <c r="J168" s="196" t="s">
        <v>634</v>
      </c>
      <c r="K168" s="20" t="s">
        <v>390</v>
      </c>
      <c r="L168" s="20"/>
      <c r="M168" s="3" t="s">
        <v>1267</v>
      </c>
    </row>
    <row r="169" spans="2:13" x14ac:dyDescent="0.35">
      <c r="B169" s="20" t="s">
        <v>12</v>
      </c>
      <c r="C169" s="27" t="s">
        <v>1266</v>
      </c>
      <c r="D169" s="27" t="s">
        <v>1054</v>
      </c>
      <c r="E169" s="27" t="s">
        <v>1265</v>
      </c>
      <c r="F169" s="172" t="s">
        <v>1264</v>
      </c>
      <c r="G169" s="188">
        <v>107350</v>
      </c>
      <c r="H169" s="189" t="str">
        <f>TEXT(LEFT(C169, 5), "0\.00\.00")</f>
        <v>2.99.03</v>
      </c>
      <c r="I169" s="20" t="s">
        <v>17</v>
      </c>
      <c r="J169" s="25" t="s">
        <v>634</v>
      </c>
      <c r="K169" s="20" t="s">
        <v>656</v>
      </c>
      <c r="L169" s="20" t="s">
        <v>1396</v>
      </c>
      <c r="M169" s="3" t="s">
        <v>1397</v>
      </c>
    </row>
    <row r="170" spans="2:13" x14ac:dyDescent="0.35">
      <c r="B170" s="20" t="s">
        <v>12</v>
      </c>
      <c r="C170" s="20" t="s">
        <v>1260</v>
      </c>
      <c r="D170" s="20" t="s">
        <v>1262</v>
      </c>
      <c r="E170" s="20" t="s">
        <v>1261</v>
      </c>
      <c r="F170" s="21" t="s">
        <v>1263</v>
      </c>
      <c r="G170" s="22">
        <v>30000</v>
      </c>
      <c r="H170" s="23" t="str">
        <f t="shared" ref="H170" si="10">TEXT(LEFT(C170, 5), "0\.00\.00")</f>
        <v>2.99.03</v>
      </c>
      <c r="I170" s="20">
        <v>1</v>
      </c>
      <c r="J170" s="196" t="s">
        <v>634</v>
      </c>
      <c r="K170" s="20" t="s">
        <v>390</v>
      </c>
      <c r="L170" s="20"/>
      <c r="M170" s="3" t="s">
        <v>1267</v>
      </c>
    </row>
    <row r="171" spans="2:13" x14ac:dyDescent="0.35">
      <c r="B171" s="20" t="s">
        <v>12</v>
      </c>
      <c r="C171" s="20" t="s">
        <v>443</v>
      </c>
      <c r="D171" s="20" t="s">
        <v>439</v>
      </c>
      <c r="E171" s="20" t="s">
        <v>444</v>
      </c>
      <c r="F171" s="21" t="s">
        <v>445</v>
      </c>
      <c r="G171" s="22">
        <v>120000</v>
      </c>
      <c r="H171" s="23" t="str">
        <f t="shared" si="9"/>
        <v>2.99.03</v>
      </c>
      <c r="I171" s="20">
        <v>1</v>
      </c>
      <c r="J171" s="196" t="s">
        <v>634</v>
      </c>
      <c r="K171" s="20" t="s">
        <v>390</v>
      </c>
      <c r="L171" s="20"/>
      <c r="M171" s="3" t="s">
        <v>1267</v>
      </c>
    </row>
    <row r="172" spans="2:13" x14ac:dyDescent="0.35">
      <c r="B172" s="20" t="s">
        <v>12</v>
      </c>
      <c r="C172" s="20" t="s">
        <v>446</v>
      </c>
      <c r="D172" s="20" t="s">
        <v>447</v>
      </c>
      <c r="E172" s="20" t="s">
        <v>448</v>
      </c>
      <c r="F172" s="21" t="s">
        <v>449</v>
      </c>
      <c r="G172" s="31">
        <v>3500</v>
      </c>
      <c r="H172" s="23" t="str">
        <f t="shared" si="9"/>
        <v>2.99.03</v>
      </c>
      <c r="I172" s="20">
        <v>1</v>
      </c>
      <c r="J172" s="196" t="s">
        <v>634</v>
      </c>
      <c r="K172" s="20" t="s">
        <v>390</v>
      </c>
      <c r="L172" s="20"/>
      <c r="M172" s="3" t="s">
        <v>1267</v>
      </c>
    </row>
    <row r="173" spans="2:13" x14ac:dyDescent="0.35">
      <c r="B173" s="20" t="s">
        <v>12</v>
      </c>
      <c r="C173" s="20" t="s">
        <v>458</v>
      </c>
      <c r="D173" s="20" t="s">
        <v>1292</v>
      </c>
      <c r="E173" s="20" t="s">
        <v>1295</v>
      </c>
      <c r="F173" s="176" t="s">
        <v>1300</v>
      </c>
      <c r="G173" s="193">
        <v>323500</v>
      </c>
      <c r="H173" s="194" t="str">
        <f>TEXT(LEFT(C173, 5), "0\.00\.00")</f>
        <v>2.99.04</v>
      </c>
      <c r="I173" s="20" t="s">
        <v>17</v>
      </c>
      <c r="J173" s="20" t="s">
        <v>634</v>
      </c>
      <c r="K173" s="20" t="s">
        <v>46</v>
      </c>
      <c r="L173" s="20" t="s">
        <v>1391</v>
      </c>
      <c r="M173" s="3"/>
    </row>
    <row r="174" spans="2:13" x14ac:dyDescent="0.35">
      <c r="B174" s="20" t="s">
        <v>12</v>
      </c>
      <c r="C174" s="20" t="s">
        <v>458</v>
      </c>
      <c r="D174" s="20" t="s">
        <v>1292</v>
      </c>
      <c r="E174" s="20" t="s">
        <v>1296</v>
      </c>
      <c r="F174" s="176" t="s">
        <v>1301</v>
      </c>
      <c r="G174" s="193">
        <v>290000</v>
      </c>
      <c r="H174" s="194" t="str">
        <f>TEXT(LEFT(C174, 5), "0\.00\.00")</f>
        <v>2.99.04</v>
      </c>
      <c r="I174" s="20" t="s">
        <v>17</v>
      </c>
      <c r="J174" s="20" t="s">
        <v>634</v>
      </c>
      <c r="K174" s="20" t="s">
        <v>46</v>
      </c>
      <c r="L174" s="20" t="s">
        <v>1391</v>
      </c>
      <c r="M174" s="3"/>
    </row>
    <row r="175" spans="2:13" x14ac:dyDescent="0.35">
      <c r="B175" s="20" t="s">
        <v>12</v>
      </c>
      <c r="C175" s="20" t="s">
        <v>1290</v>
      </c>
      <c r="D175" s="20" t="s">
        <v>1293</v>
      </c>
      <c r="E175" s="20" t="s">
        <v>1297</v>
      </c>
      <c r="F175" s="176" t="s">
        <v>1302</v>
      </c>
      <c r="G175" s="193">
        <v>22000</v>
      </c>
      <c r="H175" s="194" t="str">
        <f>TEXT(LEFT(C175, 5), "0\.00\.00")</f>
        <v>2.99.04</v>
      </c>
      <c r="I175" s="20" t="s">
        <v>17</v>
      </c>
      <c r="J175" s="20" t="s">
        <v>634</v>
      </c>
      <c r="K175" s="20" t="s">
        <v>46</v>
      </c>
      <c r="L175" s="20" t="s">
        <v>1391</v>
      </c>
      <c r="M175" s="3"/>
    </row>
    <row r="176" spans="2:13" x14ac:dyDescent="0.35">
      <c r="B176" s="20" t="s">
        <v>12</v>
      </c>
      <c r="C176" s="20" t="s">
        <v>1290</v>
      </c>
      <c r="D176" s="20" t="s">
        <v>1293</v>
      </c>
      <c r="E176" s="20" t="s">
        <v>1298</v>
      </c>
      <c r="F176" s="176" t="s">
        <v>1303</v>
      </c>
      <c r="G176" s="193">
        <v>44000</v>
      </c>
      <c r="H176" s="194" t="str">
        <f>TEXT(LEFT(C176, 5), "0\.00\.00")</f>
        <v>2.99.04</v>
      </c>
      <c r="I176" s="20" t="s">
        <v>17</v>
      </c>
      <c r="J176" s="20" t="s">
        <v>634</v>
      </c>
      <c r="K176" s="20" t="s">
        <v>46</v>
      </c>
      <c r="L176" s="20" t="s">
        <v>1391</v>
      </c>
      <c r="M176" s="3"/>
    </row>
    <row r="177" spans="2:13" x14ac:dyDescent="0.35">
      <c r="B177" s="20" t="s">
        <v>12</v>
      </c>
      <c r="C177" s="20" t="s">
        <v>1291</v>
      </c>
      <c r="D177" s="20" t="s">
        <v>1294</v>
      </c>
      <c r="E177" s="20" t="s">
        <v>1299</v>
      </c>
      <c r="F177" s="176" t="s">
        <v>1304</v>
      </c>
      <c r="G177" s="193">
        <v>15000</v>
      </c>
      <c r="H177" s="194" t="str">
        <f>TEXT(LEFT(C177, 5), "0\.00\.00")</f>
        <v>2.99.04</v>
      </c>
      <c r="I177" s="20" t="s">
        <v>17</v>
      </c>
      <c r="J177" s="20" t="s">
        <v>634</v>
      </c>
      <c r="K177" s="20" t="s">
        <v>46</v>
      </c>
      <c r="L177" s="20" t="s">
        <v>1406</v>
      </c>
      <c r="M177" s="3"/>
    </row>
    <row r="178" spans="2:13" ht="43.5" x14ac:dyDescent="0.35">
      <c r="B178" s="20" t="s">
        <v>12</v>
      </c>
      <c r="C178" s="20" t="s">
        <v>466</v>
      </c>
      <c r="D178" s="27" t="s">
        <v>467</v>
      </c>
      <c r="E178" s="27" t="s">
        <v>468</v>
      </c>
      <c r="F178" s="21" t="s">
        <v>469</v>
      </c>
      <c r="G178" s="22">
        <v>122051.29999999999</v>
      </c>
      <c r="H178" s="23" t="str">
        <f t="shared" si="9"/>
        <v>2.99.05</v>
      </c>
      <c r="I178" s="20">
        <v>1</v>
      </c>
      <c r="J178" s="20" t="s">
        <v>22</v>
      </c>
      <c r="K178" s="20" t="s">
        <v>46</v>
      </c>
      <c r="L178" s="20" t="s">
        <v>1176</v>
      </c>
      <c r="M178" s="3"/>
    </row>
    <row r="179" spans="2:13" ht="43.5" x14ac:dyDescent="0.35">
      <c r="B179" s="20" t="s">
        <v>12</v>
      </c>
      <c r="C179" s="20" t="s">
        <v>470</v>
      </c>
      <c r="D179" s="27" t="s">
        <v>471</v>
      </c>
      <c r="E179" s="27" t="s">
        <v>472</v>
      </c>
      <c r="F179" s="21" t="s">
        <v>473</v>
      </c>
      <c r="G179" s="22">
        <v>70000</v>
      </c>
      <c r="H179" s="23" t="str">
        <f t="shared" si="9"/>
        <v>2.99.05</v>
      </c>
      <c r="I179" s="20">
        <v>1</v>
      </c>
      <c r="J179" s="20" t="s">
        <v>22</v>
      </c>
      <c r="K179" s="20" t="s">
        <v>46</v>
      </c>
      <c r="L179" s="20" t="s">
        <v>1176</v>
      </c>
      <c r="M179" s="3"/>
    </row>
    <row r="180" spans="2:13" ht="87" x14ac:dyDescent="0.35">
      <c r="B180" s="20" t="s">
        <v>12</v>
      </c>
      <c r="C180" s="20" t="s">
        <v>474</v>
      </c>
      <c r="D180" s="27" t="s">
        <v>475</v>
      </c>
      <c r="E180" s="27" t="s">
        <v>476</v>
      </c>
      <c r="F180" s="21" t="s">
        <v>477</v>
      </c>
      <c r="G180" s="22">
        <v>150000</v>
      </c>
      <c r="H180" s="23" t="str">
        <f t="shared" si="9"/>
        <v>2.99.05</v>
      </c>
      <c r="I180" s="20">
        <v>1</v>
      </c>
      <c r="J180" s="20" t="s">
        <v>22</v>
      </c>
      <c r="K180" s="20" t="s">
        <v>46</v>
      </c>
      <c r="L180" s="20" t="s">
        <v>1176</v>
      </c>
      <c r="M180" s="3"/>
    </row>
    <row r="181" spans="2:13" ht="87" x14ac:dyDescent="0.35">
      <c r="B181" s="20" t="s">
        <v>12</v>
      </c>
      <c r="C181" s="20" t="s">
        <v>478</v>
      </c>
      <c r="D181" s="27" t="s">
        <v>479</v>
      </c>
      <c r="E181" s="27" t="s">
        <v>1175</v>
      </c>
      <c r="F181" s="21" t="s">
        <v>481</v>
      </c>
      <c r="G181" s="22">
        <v>175000</v>
      </c>
      <c r="H181" s="23" t="str">
        <f t="shared" si="9"/>
        <v>2.99.05</v>
      </c>
      <c r="I181" s="20">
        <v>1</v>
      </c>
      <c r="J181" s="20" t="s">
        <v>22</v>
      </c>
      <c r="K181" s="20" t="s">
        <v>46</v>
      </c>
      <c r="L181" s="20" t="s">
        <v>1176</v>
      </c>
      <c r="M181" s="3"/>
    </row>
    <row r="182" spans="2:13" ht="43.5" x14ac:dyDescent="0.35">
      <c r="B182" s="20" t="s">
        <v>12</v>
      </c>
      <c r="C182" s="20" t="s">
        <v>482</v>
      </c>
      <c r="D182" s="27" t="s">
        <v>483</v>
      </c>
      <c r="E182" s="27" t="s">
        <v>484</v>
      </c>
      <c r="F182" s="21" t="s">
        <v>485</v>
      </c>
      <c r="G182" s="22">
        <v>83823.599999999991</v>
      </c>
      <c r="H182" s="23" t="str">
        <f t="shared" si="9"/>
        <v>2.99.05</v>
      </c>
      <c r="I182" s="20">
        <v>1</v>
      </c>
      <c r="J182" s="20" t="s">
        <v>22</v>
      </c>
      <c r="K182" s="20" t="s">
        <v>46</v>
      </c>
      <c r="L182" s="20" t="s">
        <v>1176</v>
      </c>
      <c r="M182" s="3"/>
    </row>
    <row r="183" spans="2:13" ht="43.5" x14ac:dyDescent="0.35">
      <c r="B183" s="20" t="s">
        <v>12</v>
      </c>
      <c r="C183" s="20" t="s">
        <v>486</v>
      </c>
      <c r="D183" s="27" t="s">
        <v>487</v>
      </c>
      <c r="E183" s="27" t="s">
        <v>488</v>
      </c>
      <c r="F183" s="21" t="s">
        <v>489</v>
      </c>
      <c r="G183" s="22">
        <v>111246.6</v>
      </c>
      <c r="H183" s="23" t="str">
        <f t="shared" si="9"/>
        <v>2.99.05</v>
      </c>
      <c r="I183" s="20">
        <v>1</v>
      </c>
      <c r="J183" s="20" t="s">
        <v>22</v>
      </c>
      <c r="K183" s="20" t="s">
        <v>46</v>
      </c>
      <c r="L183" s="20" t="s">
        <v>1176</v>
      </c>
      <c r="M183" s="3"/>
    </row>
    <row r="184" spans="2:13" ht="43.5" x14ac:dyDescent="0.35">
      <c r="B184" s="20" t="s">
        <v>12</v>
      </c>
      <c r="C184" s="20" t="s">
        <v>490</v>
      </c>
      <c r="D184" s="27" t="s">
        <v>491</v>
      </c>
      <c r="E184" s="27" t="s">
        <v>1174</v>
      </c>
      <c r="F184" s="21" t="s">
        <v>493</v>
      </c>
      <c r="G184" s="28">
        <v>86441.600000000006</v>
      </c>
      <c r="H184" s="23" t="str">
        <f t="shared" si="9"/>
        <v>2.99.05</v>
      </c>
      <c r="I184" s="20">
        <v>1</v>
      </c>
      <c r="J184" s="20" t="s">
        <v>22</v>
      </c>
      <c r="K184" s="20" t="s">
        <v>46</v>
      </c>
      <c r="L184" s="20" t="s">
        <v>1176</v>
      </c>
      <c r="M184" s="3"/>
    </row>
    <row r="185" spans="2:13" ht="29" x14ac:dyDescent="0.35">
      <c r="B185" s="20" t="s">
        <v>12</v>
      </c>
      <c r="C185" s="20" t="s">
        <v>494</v>
      </c>
      <c r="D185" s="27" t="s">
        <v>495</v>
      </c>
      <c r="E185" s="27" t="s">
        <v>496</v>
      </c>
      <c r="F185" s="21" t="s">
        <v>497</v>
      </c>
      <c r="G185" s="28">
        <v>332644.19999999995</v>
      </c>
      <c r="H185" s="23" t="str">
        <f t="shared" si="9"/>
        <v>2.99.05</v>
      </c>
      <c r="I185" s="20">
        <v>1</v>
      </c>
      <c r="J185" s="20" t="s">
        <v>22</v>
      </c>
      <c r="K185" s="20" t="s">
        <v>46</v>
      </c>
      <c r="L185" s="20" t="s">
        <v>1176</v>
      </c>
      <c r="M185" s="3"/>
    </row>
    <row r="186" spans="2:13" ht="43.5" x14ac:dyDescent="0.35">
      <c r="B186" s="20" t="s">
        <v>12</v>
      </c>
      <c r="C186" s="20" t="s">
        <v>498</v>
      </c>
      <c r="D186" s="27" t="s">
        <v>499</v>
      </c>
      <c r="E186" s="27" t="s">
        <v>500</v>
      </c>
      <c r="F186" s="21" t="s">
        <v>501</v>
      </c>
      <c r="G186" s="22">
        <v>117328.4</v>
      </c>
      <c r="H186" s="23" t="str">
        <f t="shared" si="9"/>
        <v>2.99.05</v>
      </c>
      <c r="I186" s="20">
        <v>1</v>
      </c>
      <c r="J186" s="20" t="s">
        <v>22</v>
      </c>
      <c r="K186" s="20" t="s">
        <v>46</v>
      </c>
      <c r="L186" s="20" t="s">
        <v>1176</v>
      </c>
      <c r="M186" s="3"/>
    </row>
    <row r="187" spans="2:13" ht="29" x14ac:dyDescent="0.35">
      <c r="B187" s="20" t="s">
        <v>12</v>
      </c>
      <c r="C187" s="20" t="s">
        <v>502</v>
      </c>
      <c r="D187" s="27" t="s">
        <v>503</v>
      </c>
      <c r="E187" s="27" t="s">
        <v>504</v>
      </c>
      <c r="F187" s="21" t="s">
        <v>505</v>
      </c>
      <c r="G187" s="22">
        <v>360000</v>
      </c>
      <c r="H187" s="23" t="str">
        <f t="shared" si="9"/>
        <v>2.99.05</v>
      </c>
      <c r="I187" s="20">
        <v>1</v>
      </c>
      <c r="J187" s="20" t="s">
        <v>22</v>
      </c>
      <c r="K187" s="20" t="s">
        <v>46</v>
      </c>
      <c r="L187" s="20" t="s">
        <v>1176</v>
      </c>
      <c r="M187" s="3"/>
    </row>
    <row r="188" spans="2:13" ht="58" x14ac:dyDescent="0.35">
      <c r="B188" s="20" t="s">
        <v>12</v>
      </c>
      <c r="C188" s="20" t="s">
        <v>506</v>
      </c>
      <c r="D188" s="27" t="s">
        <v>503</v>
      </c>
      <c r="E188" s="27" t="s">
        <v>507</v>
      </c>
      <c r="F188" s="21" t="s">
        <v>508</v>
      </c>
      <c r="G188" s="22">
        <v>171884.79999999999</v>
      </c>
      <c r="H188" s="23" t="str">
        <f t="shared" si="9"/>
        <v>2.99.05</v>
      </c>
      <c r="I188" s="20">
        <v>1</v>
      </c>
      <c r="J188" s="20" t="s">
        <v>22</v>
      </c>
      <c r="K188" s="20" t="s">
        <v>46</v>
      </c>
      <c r="L188" s="20" t="s">
        <v>1176</v>
      </c>
      <c r="M188" s="3"/>
    </row>
    <row r="189" spans="2:13" ht="43.5" x14ac:dyDescent="0.35">
      <c r="B189" s="20" t="s">
        <v>12</v>
      </c>
      <c r="C189" s="20" t="s">
        <v>509</v>
      </c>
      <c r="D189" s="27" t="s">
        <v>510</v>
      </c>
      <c r="E189" s="27" t="s">
        <v>511</v>
      </c>
      <c r="F189" s="21" t="s">
        <v>512</v>
      </c>
      <c r="G189" s="22">
        <v>215620.5</v>
      </c>
      <c r="H189" s="23" t="str">
        <f t="shared" si="9"/>
        <v>2.99.05</v>
      </c>
      <c r="I189" s="20">
        <v>1</v>
      </c>
      <c r="J189" s="196" t="s">
        <v>22</v>
      </c>
      <c r="K189" s="20" t="s">
        <v>46</v>
      </c>
      <c r="L189" s="20"/>
      <c r="M189" s="3"/>
    </row>
    <row r="190" spans="2:13" ht="43.5" x14ac:dyDescent="0.35">
      <c r="B190" s="20" t="s">
        <v>12</v>
      </c>
      <c r="C190" s="20" t="s">
        <v>513</v>
      </c>
      <c r="D190" s="27" t="s">
        <v>510</v>
      </c>
      <c r="E190" s="27" t="s">
        <v>514</v>
      </c>
      <c r="F190" s="21" t="s">
        <v>515</v>
      </c>
      <c r="G190" s="22">
        <v>33130.700000000004</v>
      </c>
      <c r="H190" s="23" t="str">
        <f t="shared" si="9"/>
        <v>2.99.05</v>
      </c>
      <c r="I190" s="20">
        <v>1</v>
      </c>
      <c r="J190" s="196" t="s">
        <v>22</v>
      </c>
      <c r="K190" s="20" t="s">
        <v>46</v>
      </c>
      <c r="L190" s="20"/>
      <c r="M190" s="3"/>
    </row>
    <row r="191" spans="2:13" ht="29" x14ac:dyDescent="0.35">
      <c r="B191" s="20" t="s">
        <v>12</v>
      </c>
      <c r="C191" s="20" t="s">
        <v>516</v>
      </c>
      <c r="D191" s="27" t="s">
        <v>517</v>
      </c>
      <c r="E191" s="27" t="s">
        <v>1172</v>
      </c>
      <c r="F191" s="21" t="s">
        <v>519</v>
      </c>
      <c r="G191" s="22">
        <v>177512.4</v>
      </c>
      <c r="H191" s="23" t="str">
        <f t="shared" si="9"/>
        <v>2.99.05</v>
      </c>
      <c r="I191" s="20">
        <v>1</v>
      </c>
      <c r="J191" s="20" t="s">
        <v>22</v>
      </c>
      <c r="K191" s="20" t="s">
        <v>46</v>
      </c>
      <c r="L191" s="20" t="s">
        <v>1176</v>
      </c>
      <c r="M191" s="3"/>
    </row>
    <row r="192" spans="2:13" ht="43.5" x14ac:dyDescent="0.35">
      <c r="B192" s="20" t="s">
        <v>12</v>
      </c>
      <c r="C192" s="20" t="s">
        <v>520</v>
      </c>
      <c r="D192" s="27" t="s">
        <v>521</v>
      </c>
      <c r="E192" s="27" t="s">
        <v>1173</v>
      </c>
      <c r="F192" s="21" t="s">
        <v>523</v>
      </c>
      <c r="G192" s="22">
        <v>177512.4</v>
      </c>
      <c r="H192" s="23" t="str">
        <f t="shared" si="9"/>
        <v>2.99.05</v>
      </c>
      <c r="I192" s="20">
        <v>1</v>
      </c>
      <c r="J192" s="20" t="s">
        <v>22</v>
      </c>
      <c r="K192" s="20" t="s">
        <v>46</v>
      </c>
      <c r="L192" s="20" t="s">
        <v>1176</v>
      </c>
      <c r="M192" s="3"/>
    </row>
    <row r="193" spans="2:13" ht="29" x14ac:dyDescent="0.35">
      <c r="B193" s="20" t="s">
        <v>12</v>
      </c>
      <c r="C193" s="20" t="s">
        <v>524</v>
      </c>
      <c r="D193" s="27" t="s">
        <v>517</v>
      </c>
      <c r="E193" s="27" t="s">
        <v>525</v>
      </c>
      <c r="F193" s="21" t="s">
        <v>526</v>
      </c>
      <c r="G193" s="22">
        <v>147927</v>
      </c>
      <c r="H193" s="23" t="str">
        <f t="shared" si="9"/>
        <v>2.99.05</v>
      </c>
      <c r="I193" s="20">
        <v>1</v>
      </c>
      <c r="J193" s="196" t="s">
        <v>22</v>
      </c>
      <c r="K193" s="20" t="s">
        <v>46</v>
      </c>
      <c r="L193" s="20"/>
      <c r="M193" s="3"/>
    </row>
    <row r="194" spans="2:13" ht="29" x14ac:dyDescent="0.35">
      <c r="B194" s="20" t="s">
        <v>12</v>
      </c>
      <c r="C194" s="20" t="s">
        <v>527</v>
      </c>
      <c r="D194" s="27" t="s">
        <v>517</v>
      </c>
      <c r="E194" s="27" t="s">
        <v>525</v>
      </c>
      <c r="F194" s="21" t="s">
        <v>528</v>
      </c>
      <c r="G194" s="22">
        <v>118341.6</v>
      </c>
      <c r="H194" s="23" t="str">
        <f t="shared" si="9"/>
        <v>2.99.05</v>
      </c>
      <c r="I194" s="20">
        <v>1</v>
      </c>
      <c r="J194" s="196" t="s">
        <v>22</v>
      </c>
      <c r="K194" s="20" t="s">
        <v>46</v>
      </c>
      <c r="L194" s="20"/>
      <c r="M194" s="3"/>
    </row>
    <row r="195" spans="2:13" ht="29" x14ac:dyDescent="0.35">
      <c r="B195" s="20" t="s">
        <v>12</v>
      </c>
      <c r="C195" s="20" t="s">
        <v>529</v>
      </c>
      <c r="D195" s="27" t="s">
        <v>530</v>
      </c>
      <c r="E195" s="27" t="s">
        <v>531</v>
      </c>
      <c r="F195" s="21" t="s">
        <v>532</v>
      </c>
      <c r="G195" s="22">
        <v>38500</v>
      </c>
      <c r="H195" s="23" t="str">
        <f t="shared" si="9"/>
        <v>2.99.05</v>
      </c>
      <c r="I195" s="20">
        <v>1</v>
      </c>
      <c r="J195" s="196" t="s">
        <v>22</v>
      </c>
      <c r="K195" s="20" t="s">
        <v>46</v>
      </c>
      <c r="L195" s="20"/>
      <c r="M195" s="3"/>
    </row>
    <row r="196" spans="2:13" ht="101.5" x14ac:dyDescent="0.35">
      <c r="B196" s="20" t="s">
        <v>12</v>
      </c>
      <c r="C196" s="20" t="s">
        <v>533</v>
      </c>
      <c r="D196" s="27" t="s">
        <v>534</v>
      </c>
      <c r="E196" s="27" t="s">
        <v>535</v>
      </c>
      <c r="F196" s="21" t="s">
        <v>536</v>
      </c>
      <c r="G196" s="22">
        <v>216739.5</v>
      </c>
      <c r="H196" s="23" t="str">
        <f t="shared" si="9"/>
        <v>2.99.05</v>
      </c>
      <c r="I196" s="20">
        <v>1</v>
      </c>
      <c r="J196" s="20" t="s">
        <v>22</v>
      </c>
      <c r="K196" s="20" t="s">
        <v>46</v>
      </c>
      <c r="L196" s="20" t="s">
        <v>1176</v>
      </c>
      <c r="M196" s="3"/>
    </row>
    <row r="197" spans="2:13" ht="29" x14ac:dyDescent="0.35">
      <c r="B197" s="20" t="s">
        <v>12</v>
      </c>
      <c r="C197" s="20" t="s">
        <v>537</v>
      </c>
      <c r="D197" s="27" t="s">
        <v>538</v>
      </c>
      <c r="E197" s="27" t="s">
        <v>539</v>
      </c>
      <c r="F197" s="21" t="s">
        <v>540</v>
      </c>
      <c r="G197" s="22">
        <v>24000</v>
      </c>
      <c r="H197" s="23" t="str">
        <f t="shared" si="9"/>
        <v>2.99.05</v>
      </c>
      <c r="I197" s="20">
        <v>1</v>
      </c>
      <c r="J197" s="196" t="s">
        <v>22</v>
      </c>
      <c r="K197" s="20" t="s">
        <v>46</v>
      </c>
      <c r="L197" s="20"/>
      <c r="M197" s="3"/>
    </row>
    <row r="198" spans="2:13" ht="43.5" x14ac:dyDescent="0.35">
      <c r="B198" s="20" t="s">
        <v>12</v>
      </c>
      <c r="C198" s="20" t="s">
        <v>541</v>
      </c>
      <c r="D198" s="27" t="s">
        <v>542</v>
      </c>
      <c r="E198" s="27" t="s">
        <v>543</v>
      </c>
      <c r="F198" s="21" t="s">
        <v>544</v>
      </c>
      <c r="G198" s="22">
        <v>440000</v>
      </c>
      <c r="H198" s="23" t="str">
        <f t="shared" ref="H198:H266" si="11">TEXT(LEFT(C198, 5), "0\.00\.00")</f>
        <v>2.99.05</v>
      </c>
      <c r="I198" s="20">
        <v>1</v>
      </c>
      <c r="J198" s="20" t="s">
        <v>22</v>
      </c>
      <c r="K198" s="20" t="s">
        <v>46</v>
      </c>
      <c r="L198" s="20" t="s">
        <v>1176</v>
      </c>
      <c r="M198" s="3"/>
    </row>
    <row r="199" spans="2:13" ht="58" x14ac:dyDescent="0.35">
      <c r="B199" s="20" t="s">
        <v>12</v>
      </c>
      <c r="C199" s="20" t="s">
        <v>545</v>
      </c>
      <c r="D199" s="27" t="s">
        <v>546</v>
      </c>
      <c r="E199" s="27" t="s">
        <v>547</v>
      </c>
      <c r="F199" s="21" t="s">
        <v>548</v>
      </c>
      <c r="G199" s="22">
        <v>40000</v>
      </c>
      <c r="H199" s="23" t="str">
        <f t="shared" si="11"/>
        <v>2.99.05</v>
      </c>
      <c r="I199" s="20">
        <v>1</v>
      </c>
      <c r="J199" s="196" t="s">
        <v>22</v>
      </c>
      <c r="K199" s="20" t="s">
        <v>46</v>
      </c>
      <c r="L199" s="20"/>
      <c r="M199" s="3"/>
    </row>
    <row r="200" spans="2:13" ht="43.5" x14ac:dyDescent="0.35">
      <c r="B200" s="20" t="s">
        <v>12</v>
      </c>
      <c r="C200" s="20" t="s">
        <v>549</v>
      </c>
      <c r="D200" s="27" t="s">
        <v>550</v>
      </c>
      <c r="E200" s="27" t="s">
        <v>551</v>
      </c>
      <c r="F200" s="21" t="s">
        <v>552</v>
      </c>
      <c r="G200" s="22">
        <v>237200</v>
      </c>
      <c r="H200" s="23" t="str">
        <f t="shared" si="11"/>
        <v>2.99.05</v>
      </c>
      <c r="I200" s="20">
        <v>1</v>
      </c>
      <c r="J200" s="20" t="s">
        <v>22</v>
      </c>
      <c r="K200" s="20" t="s">
        <v>46</v>
      </c>
      <c r="L200" s="20" t="s">
        <v>1176</v>
      </c>
      <c r="M200" s="3"/>
    </row>
    <row r="201" spans="2:13" ht="43.5" x14ac:dyDescent="0.35">
      <c r="B201" s="20" t="s">
        <v>12</v>
      </c>
      <c r="C201" s="20" t="s">
        <v>553</v>
      </c>
      <c r="D201" s="27" t="s">
        <v>479</v>
      </c>
      <c r="E201" s="27" t="s">
        <v>554</v>
      </c>
      <c r="F201" s="21" t="s">
        <v>555</v>
      </c>
      <c r="G201" s="22">
        <v>26768</v>
      </c>
      <c r="H201" s="23" t="str">
        <f t="shared" si="11"/>
        <v>2.99.05</v>
      </c>
      <c r="I201" s="20">
        <v>1</v>
      </c>
      <c r="J201" s="196" t="s">
        <v>22</v>
      </c>
      <c r="K201" s="20" t="s">
        <v>46</v>
      </c>
      <c r="L201" s="20"/>
      <c r="M201" s="3"/>
    </row>
    <row r="202" spans="2:13" ht="43.5" x14ac:dyDescent="0.35">
      <c r="B202" s="20" t="s">
        <v>12</v>
      </c>
      <c r="C202" s="27" t="s">
        <v>502</v>
      </c>
      <c r="D202" s="27" t="s">
        <v>503</v>
      </c>
      <c r="E202" s="27" t="s">
        <v>557</v>
      </c>
      <c r="F202" s="21" t="s">
        <v>558</v>
      </c>
      <c r="G202" s="22">
        <v>279571.5</v>
      </c>
      <c r="H202" s="23" t="str">
        <f t="shared" si="11"/>
        <v>2.99.05</v>
      </c>
      <c r="I202" s="20">
        <v>1</v>
      </c>
      <c r="J202" s="20" t="s">
        <v>22</v>
      </c>
      <c r="K202" s="20" t="s">
        <v>46</v>
      </c>
      <c r="L202" s="20" t="s">
        <v>1176</v>
      </c>
      <c r="M202" s="3"/>
    </row>
    <row r="203" spans="2:13" x14ac:dyDescent="0.35">
      <c r="B203" s="20" t="s">
        <v>12</v>
      </c>
      <c r="C203" s="20" t="s">
        <v>559</v>
      </c>
      <c r="D203" s="27">
        <v>14111704</v>
      </c>
      <c r="E203" s="27">
        <v>92313930</v>
      </c>
      <c r="F203" s="21" t="s">
        <v>560</v>
      </c>
      <c r="G203" s="22">
        <v>373960</v>
      </c>
      <c r="H203" s="23" t="str">
        <f t="shared" si="11"/>
        <v>2.99.05</v>
      </c>
      <c r="I203" s="20">
        <v>1</v>
      </c>
      <c r="J203" s="20" t="s">
        <v>22</v>
      </c>
      <c r="K203" s="20" t="s">
        <v>46</v>
      </c>
      <c r="L203" s="20" t="s">
        <v>1176</v>
      </c>
      <c r="M203" s="3"/>
    </row>
    <row r="204" spans="2:13" x14ac:dyDescent="0.35">
      <c r="B204" s="20" t="s">
        <v>12</v>
      </c>
      <c r="C204" s="20" t="s">
        <v>561</v>
      </c>
      <c r="D204" s="27">
        <v>53131608</v>
      </c>
      <c r="E204" s="20">
        <v>92352242</v>
      </c>
      <c r="F204" s="21" t="s">
        <v>562</v>
      </c>
      <c r="G204" s="22">
        <v>42000</v>
      </c>
      <c r="H204" s="23" t="str">
        <f t="shared" si="11"/>
        <v>2.99.05</v>
      </c>
      <c r="I204" s="20">
        <v>1</v>
      </c>
      <c r="J204" s="20" t="s">
        <v>32</v>
      </c>
      <c r="K204" s="20" t="s">
        <v>116</v>
      </c>
      <c r="L204" s="20" t="s">
        <v>1273</v>
      </c>
      <c r="M204" s="3"/>
    </row>
    <row r="205" spans="2:13" x14ac:dyDescent="0.35">
      <c r="B205" s="20" t="s">
        <v>12</v>
      </c>
      <c r="C205" s="20" t="s">
        <v>561</v>
      </c>
      <c r="D205" s="27">
        <v>51473016</v>
      </c>
      <c r="E205" s="20">
        <v>92046902</v>
      </c>
      <c r="F205" s="21" t="s">
        <v>563</v>
      </c>
      <c r="G205" s="22">
        <v>13200</v>
      </c>
      <c r="H205" s="23" t="str">
        <f t="shared" si="11"/>
        <v>2.99.05</v>
      </c>
      <c r="I205" s="20">
        <v>1</v>
      </c>
      <c r="J205" s="20" t="s">
        <v>32</v>
      </c>
      <c r="K205" s="20" t="s">
        <v>116</v>
      </c>
      <c r="L205" s="20" t="s">
        <v>1273</v>
      </c>
      <c r="M205" s="3"/>
    </row>
    <row r="206" spans="2:13" x14ac:dyDescent="0.35">
      <c r="B206" s="20" t="s">
        <v>12</v>
      </c>
      <c r="C206" s="20" t="s">
        <v>1285</v>
      </c>
      <c r="D206" s="27">
        <v>42192801</v>
      </c>
      <c r="E206" s="20">
        <v>92433181</v>
      </c>
      <c r="F206" s="21" t="s">
        <v>564</v>
      </c>
      <c r="G206" s="22">
        <v>18000</v>
      </c>
      <c r="H206" s="23" t="str">
        <f t="shared" si="11"/>
        <v>2.99.05</v>
      </c>
      <c r="I206" s="20">
        <v>1</v>
      </c>
      <c r="J206" s="20" t="s">
        <v>32</v>
      </c>
      <c r="K206" s="20" t="s">
        <v>116</v>
      </c>
      <c r="L206" s="20" t="s">
        <v>1273</v>
      </c>
      <c r="M206" s="3"/>
    </row>
    <row r="207" spans="2:13" x14ac:dyDescent="0.35">
      <c r="B207" s="20" t="s">
        <v>12</v>
      </c>
      <c r="C207" s="27" t="s">
        <v>569</v>
      </c>
      <c r="D207" s="20" t="s">
        <v>538</v>
      </c>
      <c r="E207" s="20" t="s">
        <v>570</v>
      </c>
      <c r="F207" s="21" t="s">
        <v>571</v>
      </c>
      <c r="G207" s="22">
        <v>18000</v>
      </c>
      <c r="H207" s="23" t="str">
        <f t="shared" si="11"/>
        <v>2.99.06</v>
      </c>
      <c r="I207" s="20">
        <v>1</v>
      </c>
      <c r="J207" s="196" t="s">
        <v>22</v>
      </c>
      <c r="K207" s="20" t="s">
        <v>46</v>
      </c>
      <c r="L207" s="20"/>
      <c r="M207" s="3"/>
    </row>
    <row r="208" spans="2:13" x14ac:dyDescent="0.35">
      <c r="B208" s="20" t="s">
        <v>12</v>
      </c>
      <c r="C208" s="20" t="s">
        <v>576</v>
      </c>
      <c r="D208" s="20" t="s">
        <v>577</v>
      </c>
      <c r="E208" s="20" t="s">
        <v>578</v>
      </c>
      <c r="F208" s="21" t="s">
        <v>579</v>
      </c>
      <c r="G208" s="22">
        <v>133000</v>
      </c>
      <c r="H208" s="23" t="str">
        <f t="shared" si="11"/>
        <v>2.99.99</v>
      </c>
      <c r="I208" s="20">
        <v>1</v>
      </c>
      <c r="J208" s="196" t="s">
        <v>22</v>
      </c>
      <c r="K208" s="20" t="s">
        <v>46</v>
      </c>
      <c r="L208" s="20"/>
      <c r="M208" s="3"/>
    </row>
    <row r="209" spans="2:13" x14ac:dyDescent="0.35">
      <c r="B209" s="20" t="s">
        <v>12</v>
      </c>
      <c r="C209" s="20" t="s">
        <v>580</v>
      </c>
      <c r="D209" s="27" t="s">
        <v>577</v>
      </c>
      <c r="E209" s="20" t="s">
        <v>581</v>
      </c>
      <c r="F209" s="21" t="s">
        <v>582</v>
      </c>
      <c r="G209" s="22">
        <v>140000</v>
      </c>
      <c r="H209" s="23" t="str">
        <f t="shared" si="11"/>
        <v>2.99.99</v>
      </c>
      <c r="I209" s="20">
        <v>1</v>
      </c>
      <c r="J209" s="196" t="s">
        <v>22</v>
      </c>
      <c r="K209" s="20" t="s">
        <v>46</v>
      </c>
      <c r="L209" s="20"/>
      <c r="M209" s="3"/>
    </row>
    <row r="210" spans="2:13" x14ac:dyDescent="0.35">
      <c r="B210" s="20" t="s">
        <v>12</v>
      </c>
      <c r="C210" s="20" t="s">
        <v>583</v>
      </c>
      <c r="D210" s="27" t="s">
        <v>584</v>
      </c>
      <c r="E210" s="20" t="s">
        <v>585</v>
      </c>
      <c r="F210" s="21" t="s">
        <v>586</v>
      </c>
      <c r="G210" s="22">
        <v>48000</v>
      </c>
      <c r="H210" s="23" t="str">
        <f t="shared" si="11"/>
        <v>2.99.99</v>
      </c>
      <c r="I210" s="20">
        <v>1</v>
      </c>
      <c r="J210" s="196" t="s">
        <v>22</v>
      </c>
      <c r="K210" s="20" t="s">
        <v>46</v>
      </c>
      <c r="L210" s="20"/>
      <c r="M210" s="3"/>
    </row>
    <row r="211" spans="2:13" x14ac:dyDescent="0.35">
      <c r="B211" s="20" t="s">
        <v>12</v>
      </c>
      <c r="C211" s="20" t="s">
        <v>587</v>
      </c>
      <c r="D211" s="27" t="s">
        <v>588</v>
      </c>
      <c r="E211" s="20" t="s">
        <v>1306</v>
      </c>
      <c r="F211" s="21" t="s">
        <v>1307</v>
      </c>
      <c r="G211" s="22">
        <v>7340</v>
      </c>
      <c r="H211" s="23" t="str">
        <f t="shared" si="11"/>
        <v>2.99.99</v>
      </c>
      <c r="I211" s="20">
        <v>1</v>
      </c>
      <c r="J211" s="25" t="s">
        <v>634</v>
      </c>
      <c r="K211" s="20" t="s">
        <v>116</v>
      </c>
      <c r="L211" s="20" t="s">
        <v>1401</v>
      </c>
      <c r="M211" s="3"/>
    </row>
    <row r="212" spans="2:13" x14ac:dyDescent="0.35">
      <c r="B212" s="20" t="s">
        <v>12</v>
      </c>
      <c r="C212" s="20" t="s">
        <v>587</v>
      </c>
      <c r="D212" s="27" t="s">
        <v>588</v>
      </c>
      <c r="E212" s="20" t="s">
        <v>1308</v>
      </c>
      <c r="F212" s="21" t="s">
        <v>1309</v>
      </c>
      <c r="G212" s="22">
        <v>69109</v>
      </c>
      <c r="H212" s="23" t="str">
        <f t="shared" ref="H212:H253" si="12">TEXT(LEFT(C212, 5), "0\.00\.00")</f>
        <v>2.99.99</v>
      </c>
      <c r="I212" s="20">
        <v>1</v>
      </c>
      <c r="J212" s="25" t="s">
        <v>634</v>
      </c>
      <c r="K212" s="20" t="s">
        <v>116</v>
      </c>
      <c r="L212" s="20" t="s">
        <v>1401</v>
      </c>
      <c r="M212" s="3"/>
    </row>
    <row r="213" spans="2:13" x14ac:dyDescent="0.35">
      <c r="B213" s="20" t="s">
        <v>12</v>
      </c>
      <c r="C213" s="20" t="s">
        <v>587</v>
      </c>
      <c r="D213" s="27" t="s">
        <v>588</v>
      </c>
      <c r="E213" s="20" t="s">
        <v>1310</v>
      </c>
      <c r="F213" s="21" t="s">
        <v>1390</v>
      </c>
      <c r="G213" s="22">
        <v>87455</v>
      </c>
      <c r="H213" s="23" t="str">
        <f t="shared" si="12"/>
        <v>2.99.99</v>
      </c>
      <c r="I213" s="20">
        <v>1</v>
      </c>
      <c r="J213" s="25" t="s">
        <v>634</v>
      </c>
      <c r="K213" s="20" t="s">
        <v>116</v>
      </c>
      <c r="L213" s="20" t="s">
        <v>1401</v>
      </c>
      <c r="M213" s="3"/>
    </row>
    <row r="214" spans="2:13" x14ac:dyDescent="0.35">
      <c r="B214" s="20" t="s">
        <v>12</v>
      </c>
      <c r="C214" s="20" t="s">
        <v>587</v>
      </c>
      <c r="D214" s="27" t="s">
        <v>588</v>
      </c>
      <c r="E214" s="20" t="s">
        <v>1311</v>
      </c>
      <c r="F214" s="21" t="s">
        <v>1389</v>
      </c>
      <c r="G214" s="22">
        <v>18702</v>
      </c>
      <c r="H214" s="23" t="str">
        <f t="shared" si="12"/>
        <v>2.99.99</v>
      </c>
      <c r="I214" s="20">
        <v>1</v>
      </c>
      <c r="J214" s="25" t="s">
        <v>634</v>
      </c>
      <c r="K214" s="20" t="s">
        <v>116</v>
      </c>
      <c r="L214" s="20" t="s">
        <v>1401</v>
      </c>
      <c r="M214" s="3"/>
    </row>
    <row r="215" spans="2:13" x14ac:dyDescent="0.35">
      <c r="B215" s="20" t="s">
        <v>12</v>
      </c>
      <c r="C215" s="20" t="s">
        <v>587</v>
      </c>
      <c r="D215" s="27" t="s">
        <v>588</v>
      </c>
      <c r="E215" s="20" t="s">
        <v>1312</v>
      </c>
      <c r="F215" s="21" t="s">
        <v>1388</v>
      </c>
      <c r="G215" s="22">
        <v>42500</v>
      </c>
      <c r="H215" s="23" t="str">
        <f t="shared" si="12"/>
        <v>2.99.99</v>
      </c>
      <c r="I215" s="20">
        <v>1</v>
      </c>
      <c r="J215" s="25" t="s">
        <v>634</v>
      </c>
      <c r="K215" s="20" t="s">
        <v>116</v>
      </c>
      <c r="L215" s="20" t="s">
        <v>1401</v>
      </c>
      <c r="M215" s="3"/>
    </row>
    <row r="216" spans="2:13" x14ac:dyDescent="0.35">
      <c r="B216" s="20" t="s">
        <v>12</v>
      </c>
      <c r="C216" s="20" t="s">
        <v>587</v>
      </c>
      <c r="D216" s="27" t="s">
        <v>588</v>
      </c>
      <c r="E216" s="20" t="s">
        <v>1313</v>
      </c>
      <c r="F216" s="21" t="s">
        <v>1387</v>
      </c>
      <c r="G216" s="22">
        <v>185955</v>
      </c>
      <c r="H216" s="23" t="str">
        <f t="shared" si="12"/>
        <v>2.99.99</v>
      </c>
      <c r="I216" s="20">
        <v>1</v>
      </c>
      <c r="J216" s="25" t="s">
        <v>634</v>
      </c>
      <c r="K216" s="20" t="s">
        <v>116</v>
      </c>
      <c r="L216" s="20" t="s">
        <v>1401</v>
      </c>
      <c r="M216" s="3"/>
    </row>
    <row r="217" spans="2:13" x14ac:dyDescent="0.35">
      <c r="B217" s="20" t="s">
        <v>12</v>
      </c>
      <c r="C217" s="20" t="s">
        <v>587</v>
      </c>
      <c r="D217" s="27" t="s">
        <v>588</v>
      </c>
      <c r="E217" s="20" t="s">
        <v>1314</v>
      </c>
      <c r="F217" s="21" t="s">
        <v>1386</v>
      </c>
      <c r="G217" s="22">
        <v>519912</v>
      </c>
      <c r="H217" s="23" t="str">
        <f t="shared" si="12"/>
        <v>2.99.99</v>
      </c>
      <c r="I217" s="20">
        <v>1</v>
      </c>
      <c r="J217" s="25" t="s">
        <v>634</v>
      </c>
      <c r="K217" s="20" t="s">
        <v>116</v>
      </c>
      <c r="L217" s="20" t="s">
        <v>1401</v>
      </c>
      <c r="M217" s="3"/>
    </row>
    <row r="218" spans="2:13" x14ac:dyDescent="0.35">
      <c r="B218" s="20" t="s">
        <v>12</v>
      </c>
      <c r="C218" s="20" t="s">
        <v>587</v>
      </c>
      <c r="D218" s="27" t="s">
        <v>588</v>
      </c>
      <c r="E218" s="20" t="s">
        <v>1315</v>
      </c>
      <c r="F218" s="21" t="s">
        <v>1385</v>
      </c>
      <c r="G218" s="22">
        <v>25364</v>
      </c>
      <c r="H218" s="23" t="str">
        <f t="shared" si="12"/>
        <v>2.99.99</v>
      </c>
      <c r="I218" s="20">
        <v>1</v>
      </c>
      <c r="J218" s="25" t="s">
        <v>634</v>
      </c>
      <c r="K218" s="20" t="s">
        <v>116</v>
      </c>
      <c r="L218" s="20" t="s">
        <v>1401</v>
      </c>
      <c r="M218" s="3"/>
    </row>
    <row r="219" spans="2:13" x14ac:dyDescent="0.35">
      <c r="B219" s="20" t="s">
        <v>12</v>
      </c>
      <c r="C219" s="20" t="s">
        <v>587</v>
      </c>
      <c r="D219" s="27" t="s">
        <v>588</v>
      </c>
      <c r="E219" s="20" t="s">
        <v>1316</v>
      </c>
      <c r="F219" s="21" t="s">
        <v>1384</v>
      </c>
      <c r="G219" s="22">
        <v>23632</v>
      </c>
      <c r="H219" s="23" t="str">
        <f t="shared" si="12"/>
        <v>2.99.99</v>
      </c>
      <c r="I219" s="20">
        <v>1</v>
      </c>
      <c r="J219" s="25" t="s">
        <v>634</v>
      </c>
      <c r="K219" s="20" t="s">
        <v>116</v>
      </c>
      <c r="L219" s="20" t="s">
        <v>1401</v>
      </c>
      <c r="M219" s="3"/>
    </row>
    <row r="220" spans="2:13" x14ac:dyDescent="0.35">
      <c r="B220" s="20" t="s">
        <v>12</v>
      </c>
      <c r="C220" s="20" t="s">
        <v>587</v>
      </c>
      <c r="D220" s="27" t="s">
        <v>588</v>
      </c>
      <c r="E220" s="20" t="s">
        <v>1317</v>
      </c>
      <c r="F220" s="21" t="s">
        <v>1383</v>
      </c>
      <c r="G220" s="22">
        <v>12150</v>
      </c>
      <c r="H220" s="23" t="str">
        <f t="shared" si="12"/>
        <v>2.99.99</v>
      </c>
      <c r="I220" s="20">
        <v>1</v>
      </c>
      <c r="J220" s="25" t="s">
        <v>634</v>
      </c>
      <c r="K220" s="20" t="s">
        <v>116</v>
      </c>
      <c r="L220" s="20" t="s">
        <v>1401</v>
      </c>
      <c r="M220" s="3"/>
    </row>
    <row r="221" spans="2:13" x14ac:dyDescent="0.35">
      <c r="B221" s="20" t="s">
        <v>12</v>
      </c>
      <c r="C221" s="20" t="s">
        <v>587</v>
      </c>
      <c r="D221" s="27" t="s">
        <v>588</v>
      </c>
      <c r="E221" s="20" t="s">
        <v>1318</v>
      </c>
      <c r="F221" s="21" t="s">
        <v>1382</v>
      </c>
      <c r="G221" s="22">
        <v>8730</v>
      </c>
      <c r="H221" s="23" t="str">
        <f t="shared" si="12"/>
        <v>2.99.99</v>
      </c>
      <c r="I221" s="20">
        <v>1</v>
      </c>
      <c r="J221" s="25" t="s">
        <v>634</v>
      </c>
      <c r="K221" s="20" t="s">
        <v>116</v>
      </c>
      <c r="L221" s="20" t="s">
        <v>1401</v>
      </c>
      <c r="M221" s="3"/>
    </row>
    <row r="222" spans="2:13" x14ac:dyDescent="0.35">
      <c r="B222" s="20" t="s">
        <v>12</v>
      </c>
      <c r="C222" s="20" t="s">
        <v>587</v>
      </c>
      <c r="D222" s="27" t="s">
        <v>588</v>
      </c>
      <c r="E222" s="20" t="s">
        <v>1319</v>
      </c>
      <c r="F222" s="21" t="s">
        <v>1381</v>
      </c>
      <c r="G222" s="22">
        <v>45861</v>
      </c>
      <c r="H222" s="23" t="str">
        <f t="shared" si="12"/>
        <v>2.99.99</v>
      </c>
      <c r="I222" s="20">
        <v>1</v>
      </c>
      <c r="J222" s="25" t="s">
        <v>634</v>
      </c>
      <c r="K222" s="20" t="s">
        <v>116</v>
      </c>
      <c r="L222" s="20" t="s">
        <v>1401</v>
      </c>
      <c r="M222" s="3"/>
    </row>
    <row r="223" spans="2:13" x14ac:dyDescent="0.35">
      <c r="B223" s="20" t="s">
        <v>12</v>
      </c>
      <c r="C223" s="20" t="s">
        <v>587</v>
      </c>
      <c r="D223" s="27" t="s">
        <v>588</v>
      </c>
      <c r="E223" s="20" t="s">
        <v>1320</v>
      </c>
      <c r="F223" s="21" t="s">
        <v>1380</v>
      </c>
      <c r="G223" s="22">
        <v>548759</v>
      </c>
      <c r="H223" s="23" t="str">
        <f t="shared" si="12"/>
        <v>2.99.99</v>
      </c>
      <c r="I223" s="20">
        <v>1</v>
      </c>
      <c r="J223" s="25" t="s">
        <v>634</v>
      </c>
      <c r="K223" s="20" t="s">
        <v>116</v>
      </c>
      <c r="L223" s="20" t="s">
        <v>1401</v>
      </c>
      <c r="M223" s="3"/>
    </row>
    <row r="224" spans="2:13" x14ac:dyDescent="0.35">
      <c r="B224" s="20" t="s">
        <v>12</v>
      </c>
      <c r="C224" s="20" t="s">
        <v>587</v>
      </c>
      <c r="D224" s="27" t="s">
        <v>588</v>
      </c>
      <c r="E224" s="20" t="s">
        <v>1321</v>
      </c>
      <c r="F224" s="21" t="s">
        <v>1379</v>
      </c>
      <c r="G224" s="22">
        <v>27446</v>
      </c>
      <c r="H224" s="23" t="str">
        <f t="shared" si="12"/>
        <v>2.99.99</v>
      </c>
      <c r="I224" s="20">
        <v>1</v>
      </c>
      <c r="J224" s="25" t="s">
        <v>634</v>
      </c>
      <c r="K224" s="20" t="s">
        <v>116</v>
      </c>
      <c r="L224" s="20" t="s">
        <v>1401</v>
      </c>
      <c r="M224" s="3"/>
    </row>
    <row r="225" spans="2:13" x14ac:dyDescent="0.35">
      <c r="B225" s="20" t="s">
        <v>12</v>
      </c>
      <c r="C225" s="20" t="s">
        <v>587</v>
      </c>
      <c r="D225" s="27" t="s">
        <v>588</v>
      </c>
      <c r="E225" s="20" t="s">
        <v>1322</v>
      </c>
      <c r="F225" s="21" t="s">
        <v>1378</v>
      </c>
      <c r="G225" s="22">
        <v>90810</v>
      </c>
      <c r="H225" s="23" t="str">
        <f t="shared" si="12"/>
        <v>2.99.99</v>
      </c>
      <c r="I225" s="20">
        <v>1</v>
      </c>
      <c r="J225" s="25" t="s">
        <v>634</v>
      </c>
      <c r="K225" s="20" t="s">
        <v>116</v>
      </c>
      <c r="L225" s="20" t="s">
        <v>1401</v>
      </c>
      <c r="M225" s="3"/>
    </row>
    <row r="226" spans="2:13" x14ac:dyDescent="0.35">
      <c r="B226" s="20" t="s">
        <v>12</v>
      </c>
      <c r="C226" s="20" t="s">
        <v>587</v>
      </c>
      <c r="D226" s="27" t="s">
        <v>588</v>
      </c>
      <c r="E226" s="20" t="s">
        <v>1323</v>
      </c>
      <c r="F226" s="21" t="s">
        <v>1377</v>
      </c>
      <c r="G226" s="22">
        <v>47420</v>
      </c>
      <c r="H226" s="23" t="str">
        <f t="shared" si="12"/>
        <v>2.99.99</v>
      </c>
      <c r="I226" s="20">
        <v>1</v>
      </c>
      <c r="J226" s="25" t="s">
        <v>634</v>
      </c>
      <c r="K226" s="20" t="s">
        <v>116</v>
      </c>
      <c r="L226" s="20" t="s">
        <v>1401</v>
      </c>
      <c r="M226" s="3"/>
    </row>
    <row r="227" spans="2:13" ht="29" x14ac:dyDescent="0.35">
      <c r="B227" s="20" t="s">
        <v>12</v>
      </c>
      <c r="C227" s="20" t="s">
        <v>587</v>
      </c>
      <c r="D227" s="27" t="s">
        <v>588</v>
      </c>
      <c r="E227" s="20" t="s">
        <v>1324</v>
      </c>
      <c r="F227" s="21" t="s">
        <v>1376</v>
      </c>
      <c r="G227" s="22">
        <v>26754</v>
      </c>
      <c r="H227" s="23" t="str">
        <f t="shared" si="12"/>
        <v>2.99.99</v>
      </c>
      <c r="I227" s="20">
        <v>1</v>
      </c>
      <c r="J227" s="25" t="s">
        <v>634</v>
      </c>
      <c r="K227" s="20" t="s">
        <v>116</v>
      </c>
      <c r="L227" s="20" t="s">
        <v>1401</v>
      </c>
      <c r="M227" s="3"/>
    </row>
    <row r="228" spans="2:13" x14ac:dyDescent="0.35">
      <c r="B228" s="20" t="s">
        <v>12</v>
      </c>
      <c r="C228" s="20" t="s">
        <v>587</v>
      </c>
      <c r="D228" s="27" t="s">
        <v>588</v>
      </c>
      <c r="E228" s="20" t="s">
        <v>1325</v>
      </c>
      <c r="F228" s="21" t="s">
        <v>1375</v>
      </c>
      <c r="G228" s="22">
        <v>28722</v>
      </c>
      <c r="H228" s="23" t="str">
        <f t="shared" si="12"/>
        <v>2.99.99</v>
      </c>
      <c r="I228" s="20">
        <v>1</v>
      </c>
      <c r="J228" s="25" t="s">
        <v>634</v>
      </c>
      <c r="K228" s="20" t="s">
        <v>116</v>
      </c>
      <c r="L228" s="20" t="s">
        <v>1401</v>
      </c>
      <c r="M228" s="3"/>
    </row>
    <row r="229" spans="2:13" ht="29" x14ac:dyDescent="0.35">
      <c r="B229" s="20" t="s">
        <v>12</v>
      </c>
      <c r="C229" s="20" t="s">
        <v>587</v>
      </c>
      <c r="D229" s="27" t="s">
        <v>588</v>
      </c>
      <c r="E229" s="20" t="s">
        <v>1326</v>
      </c>
      <c r="F229" s="21" t="s">
        <v>1374</v>
      </c>
      <c r="G229" s="22">
        <v>37828</v>
      </c>
      <c r="H229" s="23" t="str">
        <f t="shared" si="12"/>
        <v>2.99.99</v>
      </c>
      <c r="I229" s="20">
        <v>1</v>
      </c>
      <c r="J229" s="25" t="s">
        <v>634</v>
      </c>
      <c r="K229" s="20" t="s">
        <v>116</v>
      </c>
      <c r="L229" s="20" t="s">
        <v>1401</v>
      </c>
      <c r="M229" s="3"/>
    </row>
    <row r="230" spans="2:13" x14ac:dyDescent="0.35">
      <c r="B230" s="20" t="s">
        <v>12</v>
      </c>
      <c r="C230" s="20" t="s">
        <v>587</v>
      </c>
      <c r="D230" s="27" t="s">
        <v>588</v>
      </c>
      <c r="E230" s="20">
        <v>92392171</v>
      </c>
      <c r="F230" s="21" t="s">
        <v>1373</v>
      </c>
      <c r="G230" s="22">
        <v>144850</v>
      </c>
      <c r="H230" s="23" t="str">
        <f t="shared" si="12"/>
        <v>2.99.99</v>
      </c>
      <c r="I230" s="20">
        <v>1</v>
      </c>
      <c r="J230" s="25" t="s">
        <v>634</v>
      </c>
      <c r="K230" s="20" t="s">
        <v>116</v>
      </c>
      <c r="L230" s="20" t="s">
        <v>1401</v>
      </c>
      <c r="M230" s="3"/>
    </row>
    <row r="231" spans="2:13" x14ac:dyDescent="0.35">
      <c r="B231" s="20" t="s">
        <v>12</v>
      </c>
      <c r="C231" s="20" t="s">
        <v>587</v>
      </c>
      <c r="D231" s="27" t="s">
        <v>588</v>
      </c>
      <c r="E231" s="20" t="s">
        <v>1327</v>
      </c>
      <c r="F231" s="21" t="s">
        <v>1372</v>
      </c>
      <c r="G231" s="22">
        <v>31735</v>
      </c>
      <c r="H231" s="23" t="str">
        <f t="shared" si="12"/>
        <v>2.99.99</v>
      </c>
      <c r="I231" s="20">
        <v>1</v>
      </c>
      <c r="J231" s="25" t="s">
        <v>634</v>
      </c>
      <c r="K231" s="20" t="s">
        <v>116</v>
      </c>
      <c r="L231" s="20" t="s">
        <v>1401</v>
      </c>
      <c r="M231" s="3"/>
    </row>
    <row r="232" spans="2:13" x14ac:dyDescent="0.35">
      <c r="B232" s="20" t="s">
        <v>12</v>
      </c>
      <c r="C232" s="20" t="s">
        <v>587</v>
      </c>
      <c r="D232" s="27" t="s">
        <v>588</v>
      </c>
      <c r="E232" s="20" t="s">
        <v>1328</v>
      </c>
      <c r="F232" s="21" t="s">
        <v>1371</v>
      </c>
      <c r="G232" s="22">
        <v>99144</v>
      </c>
      <c r="H232" s="23" t="str">
        <f t="shared" si="12"/>
        <v>2.99.99</v>
      </c>
      <c r="I232" s="20">
        <v>1</v>
      </c>
      <c r="J232" s="30" t="s">
        <v>634</v>
      </c>
      <c r="K232" s="20" t="s">
        <v>116</v>
      </c>
      <c r="L232" s="20" t="s">
        <v>1401</v>
      </c>
      <c r="M232" s="3"/>
    </row>
    <row r="233" spans="2:13" ht="29" x14ac:dyDescent="0.35">
      <c r="B233" s="20" t="s">
        <v>12</v>
      </c>
      <c r="C233" s="20" t="s">
        <v>587</v>
      </c>
      <c r="D233" s="27" t="s">
        <v>588</v>
      </c>
      <c r="E233" s="20" t="s">
        <v>1329</v>
      </c>
      <c r="F233" s="21" t="s">
        <v>1370</v>
      </c>
      <c r="G233" s="22">
        <v>30658</v>
      </c>
      <c r="H233" s="23" t="str">
        <f t="shared" si="12"/>
        <v>2.99.99</v>
      </c>
      <c r="I233" s="20">
        <v>1</v>
      </c>
      <c r="J233" s="30" t="s">
        <v>634</v>
      </c>
      <c r="K233" s="20" t="s">
        <v>116</v>
      </c>
      <c r="L233" s="20" t="s">
        <v>1401</v>
      </c>
      <c r="M233" s="3"/>
    </row>
    <row r="234" spans="2:13" x14ac:dyDescent="0.35">
      <c r="B234" s="20" t="s">
        <v>12</v>
      </c>
      <c r="C234" s="20" t="s">
        <v>587</v>
      </c>
      <c r="D234" s="27" t="s">
        <v>588</v>
      </c>
      <c r="E234" s="20" t="s">
        <v>1330</v>
      </c>
      <c r="F234" s="21" t="s">
        <v>1369</v>
      </c>
      <c r="G234" s="22">
        <v>220507</v>
      </c>
      <c r="H234" s="23" t="str">
        <f t="shared" si="12"/>
        <v>2.99.99</v>
      </c>
      <c r="I234" s="20">
        <v>1</v>
      </c>
      <c r="J234" s="30" t="s">
        <v>634</v>
      </c>
      <c r="K234" s="20" t="s">
        <v>116</v>
      </c>
      <c r="L234" s="20" t="s">
        <v>1401</v>
      </c>
      <c r="M234" s="3"/>
    </row>
    <row r="235" spans="2:13" x14ac:dyDescent="0.35">
      <c r="B235" s="20" t="s">
        <v>12</v>
      </c>
      <c r="C235" s="20" t="s">
        <v>587</v>
      </c>
      <c r="D235" s="27" t="s">
        <v>588</v>
      </c>
      <c r="E235" s="20" t="s">
        <v>1331</v>
      </c>
      <c r="F235" s="21" t="s">
        <v>1368</v>
      </c>
      <c r="G235" s="22">
        <v>218142</v>
      </c>
      <c r="H235" s="23" t="str">
        <f t="shared" si="12"/>
        <v>2.99.99</v>
      </c>
      <c r="I235" s="20">
        <v>1</v>
      </c>
      <c r="J235" s="30" t="s">
        <v>634</v>
      </c>
      <c r="K235" s="20" t="s">
        <v>116</v>
      </c>
      <c r="L235" s="20" t="s">
        <v>1401</v>
      </c>
      <c r="M235" s="3"/>
    </row>
    <row r="236" spans="2:13" x14ac:dyDescent="0.35">
      <c r="B236" s="20" t="s">
        <v>12</v>
      </c>
      <c r="C236" s="20" t="s">
        <v>587</v>
      </c>
      <c r="D236" s="27" t="s">
        <v>588</v>
      </c>
      <c r="E236" s="20" t="s">
        <v>1332</v>
      </c>
      <c r="F236" s="21" t="s">
        <v>1367</v>
      </c>
      <c r="G236" s="22">
        <v>35400</v>
      </c>
      <c r="H236" s="23" t="str">
        <f t="shared" si="12"/>
        <v>2.99.99</v>
      </c>
      <c r="I236" s="20">
        <v>1</v>
      </c>
      <c r="J236" s="30" t="s">
        <v>634</v>
      </c>
      <c r="K236" s="20" t="s">
        <v>116</v>
      </c>
      <c r="L236" s="20" t="s">
        <v>1401</v>
      </c>
      <c r="M236" s="3"/>
    </row>
    <row r="237" spans="2:13" x14ac:dyDescent="0.35">
      <c r="B237" s="20" t="s">
        <v>12</v>
      </c>
      <c r="C237" s="20" t="s">
        <v>587</v>
      </c>
      <c r="D237" s="27" t="s">
        <v>588</v>
      </c>
      <c r="E237" s="20" t="s">
        <v>1333</v>
      </c>
      <c r="F237" s="21" t="s">
        <v>1366</v>
      </c>
      <c r="G237" s="22">
        <v>860600</v>
      </c>
      <c r="H237" s="23" t="str">
        <f t="shared" si="12"/>
        <v>2.99.99</v>
      </c>
      <c r="I237" s="20">
        <v>1</v>
      </c>
      <c r="J237" s="30" t="s">
        <v>634</v>
      </c>
      <c r="K237" s="20" t="s">
        <v>116</v>
      </c>
      <c r="L237" s="20" t="s">
        <v>1401</v>
      </c>
      <c r="M237" s="3"/>
    </row>
    <row r="238" spans="2:13" x14ac:dyDescent="0.35">
      <c r="B238" s="20" t="s">
        <v>12</v>
      </c>
      <c r="C238" s="20" t="s">
        <v>587</v>
      </c>
      <c r="D238" s="27" t="s">
        <v>588</v>
      </c>
      <c r="E238" s="20" t="s">
        <v>1334</v>
      </c>
      <c r="F238" s="21" t="s">
        <v>1365</v>
      </c>
      <c r="G238" s="22">
        <v>87360</v>
      </c>
      <c r="H238" s="23" t="str">
        <f t="shared" si="12"/>
        <v>2.99.99</v>
      </c>
      <c r="I238" s="20">
        <v>1</v>
      </c>
      <c r="J238" s="30" t="s">
        <v>634</v>
      </c>
      <c r="K238" s="20" t="s">
        <v>116</v>
      </c>
      <c r="L238" s="20" t="s">
        <v>1401</v>
      </c>
      <c r="M238" s="3"/>
    </row>
    <row r="239" spans="2:13" x14ac:dyDescent="0.35">
      <c r="B239" s="20" t="s">
        <v>12</v>
      </c>
      <c r="C239" s="20" t="s">
        <v>587</v>
      </c>
      <c r="D239" s="27" t="s">
        <v>588</v>
      </c>
      <c r="E239" s="20" t="s">
        <v>1335</v>
      </c>
      <c r="F239" s="21" t="s">
        <v>1364</v>
      </c>
      <c r="G239" s="22">
        <v>9600</v>
      </c>
      <c r="H239" s="23" t="str">
        <f t="shared" si="12"/>
        <v>2.99.99</v>
      </c>
      <c r="I239" s="20">
        <v>1</v>
      </c>
      <c r="J239" s="30" t="s">
        <v>634</v>
      </c>
      <c r="K239" s="20" t="s">
        <v>116</v>
      </c>
      <c r="L239" s="20" t="s">
        <v>1401</v>
      </c>
      <c r="M239" s="3"/>
    </row>
    <row r="240" spans="2:13" x14ac:dyDescent="0.35">
      <c r="B240" s="20" t="s">
        <v>12</v>
      </c>
      <c r="C240" s="20" t="s">
        <v>587</v>
      </c>
      <c r="D240" s="27" t="s">
        <v>588</v>
      </c>
      <c r="E240" s="20" t="s">
        <v>1336</v>
      </c>
      <c r="F240" s="21" t="s">
        <v>1363</v>
      </c>
      <c r="G240" s="22">
        <v>289300</v>
      </c>
      <c r="H240" s="23" t="str">
        <f t="shared" si="12"/>
        <v>2.99.99</v>
      </c>
      <c r="I240" s="20">
        <v>1</v>
      </c>
      <c r="J240" s="30" t="s">
        <v>634</v>
      </c>
      <c r="K240" s="20" t="s">
        <v>116</v>
      </c>
      <c r="L240" s="20" t="s">
        <v>1401</v>
      </c>
      <c r="M240" s="3"/>
    </row>
    <row r="241" spans="2:13" x14ac:dyDescent="0.35">
      <c r="B241" s="20" t="s">
        <v>12</v>
      </c>
      <c r="C241" s="20" t="s">
        <v>587</v>
      </c>
      <c r="D241" s="27" t="s">
        <v>588</v>
      </c>
      <c r="E241" s="20" t="s">
        <v>1337</v>
      </c>
      <c r="F241" s="21" t="s">
        <v>1362</v>
      </c>
      <c r="G241" s="22">
        <v>49232</v>
      </c>
      <c r="H241" s="23" t="str">
        <f t="shared" si="12"/>
        <v>2.99.99</v>
      </c>
      <c r="I241" s="20">
        <v>1</v>
      </c>
      <c r="J241" s="30" t="s">
        <v>634</v>
      </c>
      <c r="K241" s="20" t="s">
        <v>116</v>
      </c>
      <c r="L241" s="20" t="s">
        <v>1401</v>
      </c>
      <c r="M241" s="3"/>
    </row>
    <row r="242" spans="2:13" x14ac:dyDescent="0.35">
      <c r="B242" s="20" t="s">
        <v>12</v>
      </c>
      <c r="C242" s="20" t="s">
        <v>587</v>
      </c>
      <c r="D242" s="27" t="s">
        <v>588</v>
      </c>
      <c r="E242" s="20" t="s">
        <v>1338</v>
      </c>
      <c r="F242" s="21" t="s">
        <v>1361</v>
      </c>
      <c r="G242" s="22">
        <v>325730</v>
      </c>
      <c r="H242" s="23" t="str">
        <f t="shared" si="12"/>
        <v>2.99.99</v>
      </c>
      <c r="I242" s="20">
        <v>1</v>
      </c>
      <c r="J242" s="30" t="s">
        <v>634</v>
      </c>
      <c r="K242" s="20" t="s">
        <v>116</v>
      </c>
      <c r="L242" s="20" t="s">
        <v>1401</v>
      </c>
      <c r="M242" s="3"/>
    </row>
    <row r="243" spans="2:13" x14ac:dyDescent="0.35">
      <c r="B243" s="20" t="s">
        <v>12</v>
      </c>
      <c r="C243" s="20" t="s">
        <v>587</v>
      </c>
      <c r="D243" s="27" t="s">
        <v>588</v>
      </c>
      <c r="E243" s="20" t="s">
        <v>1339</v>
      </c>
      <c r="F243" s="21" t="s">
        <v>1360</v>
      </c>
      <c r="G243" s="22">
        <v>15700</v>
      </c>
      <c r="H243" s="23" t="str">
        <f t="shared" si="12"/>
        <v>2.99.99</v>
      </c>
      <c r="I243" s="20">
        <v>1</v>
      </c>
      <c r="J243" s="30" t="s">
        <v>634</v>
      </c>
      <c r="K243" s="20" t="s">
        <v>116</v>
      </c>
      <c r="L243" s="20" t="s">
        <v>1401</v>
      </c>
      <c r="M243" s="3"/>
    </row>
    <row r="244" spans="2:13" x14ac:dyDescent="0.35">
      <c r="B244" s="20" t="s">
        <v>12</v>
      </c>
      <c r="C244" s="20" t="s">
        <v>587</v>
      </c>
      <c r="D244" s="27" t="s">
        <v>588</v>
      </c>
      <c r="E244" s="20" t="s">
        <v>1340</v>
      </c>
      <c r="F244" s="21" t="s">
        <v>1359</v>
      </c>
      <c r="G244" s="22">
        <v>22465</v>
      </c>
      <c r="H244" s="23" t="str">
        <f t="shared" ref="H244:H248" si="13">TEXT(LEFT(C244, 5), "0\.00\.00")</f>
        <v>2.99.99</v>
      </c>
      <c r="I244" s="20">
        <v>1</v>
      </c>
      <c r="J244" s="30" t="s">
        <v>634</v>
      </c>
      <c r="K244" s="20" t="s">
        <v>116</v>
      </c>
      <c r="L244" s="20" t="s">
        <v>1401</v>
      </c>
      <c r="M244" s="3"/>
    </row>
    <row r="245" spans="2:13" x14ac:dyDescent="0.35">
      <c r="B245" s="20" t="s">
        <v>12</v>
      </c>
      <c r="C245" s="20" t="s">
        <v>587</v>
      </c>
      <c r="D245" s="27" t="s">
        <v>588</v>
      </c>
      <c r="E245" s="20" t="s">
        <v>1341</v>
      </c>
      <c r="F245" s="21" t="s">
        <v>1358</v>
      </c>
      <c r="G245" s="22">
        <v>8600</v>
      </c>
      <c r="H245" s="23" t="str">
        <f t="shared" si="13"/>
        <v>2.99.99</v>
      </c>
      <c r="I245" s="20">
        <v>1</v>
      </c>
      <c r="J245" s="30" t="s">
        <v>634</v>
      </c>
      <c r="K245" s="20" t="s">
        <v>116</v>
      </c>
      <c r="L245" s="20" t="s">
        <v>1401</v>
      </c>
      <c r="M245" s="3"/>
    </row>
    <row r="246" spans="2:13" ht="29" x14ac:dyDescent="0.35">
      <c r="B246" s="20" t="s">
        <v>12</v>
      </c>
      <c r="C246" s="20" t="s">
        <v>587</v>
      </c>
      <c r="D246" s="27" t="s">
        <v>588</v>
      </c>
      <c r="E246" s="20" t="s">
        <v>1342</v>
      </c>
      <c r="F246" s="21" t="s">
        <v>1357</v>
      </c>
      <c r="G246" s="22">
        <v>44100</v>
      </c>
      <c r="H246" s="23" t="str">
        <f t="shared" si="13"/>
        <v>2.99.99</v>
      </c>
      <c r="I246" s="20">
        <v>1</v>
      </c>
      <c r="J246" s="30" t="s">
        <v>634</v>
      </c>
      <c r="K246" s="20" t="s">
        <v>116</v>
      </c>
      <c r="L246" s="20" t="s">
        <v>1401</v>
      </c>
      <c r="M246" s="3"/>
    </row>
    <row r="247" spans="2:13" x14ac:dyDescent="0.35">
      <c r="B247" s="20" t="s">
        <v>12</v>
      </c>
      <c r="C247" s="20" t="s">
        <v>587</v>
      </c>
      <c r="D247" s="27" t="s">
        <v>588</v>
      </c>
      <c r="E247" s="20" t="s">
        <v>1343</v>
      </c>
      <c r="F247" s="21" t="s">
        <v>1356</v>
      </c>
      <c r="G247" s="22">
        <v>18348</v>
      </c>
      <c r="H247" s="23" t="str">
        <f t="shared" si="13"/>
        <v>2.99.99</v>
      </c>
      <c r="I247" s="20">
        <v>1</v>
      </c>
      <c r="J247" s="30" t="s">
        <v>634</v>
      </c>
      <c r="K247" s="20" t="s">
        <v>116</v>
      </c>
      <c r="L247" s="20" t="s">
        <v>1401</v>
      </c>
      <c r="M247" s="3"/>
    </row>
    <row r="248" spans="2:13" x14ac:dyDescent="0.35">
      <c r="B248" s="20" t="s">
        <v>12</v>
      </c>
      <c r="C248" s="20" t="s">
        <v>587</v>
      </c>
      <c r="D248" s="27" t="s">
        <v>588</v>
      </c>
      <c r="E248" s="20" t="s">
        <v>1344</v>
      </c>
      <c r="F248" s="21" t="s">
        <v>1355</v>
      </c>
      <c r="G248" s="22">
        <v>16080</v>
      </c>
      <c r="H248" s="23" t="str">
        <f t="shared" si="13"/>
        <v>2.99.99</v>
      </c>
      <c r="I248" s="20">
        <v>1</v>
      </c>
      <c r="J248" s="30" t="s">
        <v>634</v>
      </c>
      <c r="K248" s="20" t="s">
        <v>116</v>
      </c>
      <c r="L248" s="20" t="s">
        <v>1401</v>
      </c>
      <c r="M248" s="3"/>
    </row>
    <row r="249" spans="2:13" x14ac:dyDescent="0.35">
      <c r="B249" s="20" t="s">
        <v>12</v>
      </c>
      <c r="C249" s="20" t="s">
        <v>587</v>
      </c>
      <c r="D249" s="27" t="s">
        <v>1305</v>
      </c>
      <c r="E249" s="20" t="s">
        <v>1345</v>
      </c>
      <c r="F249" s="21" t="s">
        <v>1354</v>
      </c>
      <c r="G249" s="22">
        <v>85565</v>
      </c>
      <c r="H249" s="23" t="str">
        <f t="shared" si="12"/>
        <v>2.99.99</v>
      </c>
      <c r="I249" s="20">
        <v>1</v>
      </c>
      <c r="J249" s="30" t="s">
        <v>634</v>
      </c>
      <c r="K249" s="20" t="s">
        <v>116</v>
      </c>
      <c r="L249" s="20" t="s">
        <v>1401</v>
      </c>
      <c r="M249" s="3"/>
    </row>
    <row r="250" spans="2:13" x14ac:dyDescent="0.35">
      <c r="B250" s="20" t="s">
        <v>12</v>
      </c>
      <c r="C250" s="20" t="s">
        <v>587</v>
      </c>
      <c r="D250" s="27" t="s">
        <v>1305</v>
      </c>
      <c r="E250" s="20" t="s">
        <v>1346</v>
      </c>
      <c r="F250" s="21" t="s">
        <v>1353</v>
      </c>
      <c r="G250" s="22">
        <v>21810</v>
      </c>
      <c r="H250" s="23" t="str">
        <f t="shared" si="12"/>
        <v>2.99.99</v>
      </c>
      <c r="I250" s="20">
        <v>1</v>
      </c>
      <c r="J250" s="30" t="s">
        <v>634</v>
      </c>
      <c r="K250" s="20" t="s">
        <v>116</v>
      </c>
      <c r="L250" s="20" t="s">
        <v>1401</v>
      </c>
      <c r="M250" s="3"/>
    </row>
    <row r="251" spans="2:13" x14ac:dyDescent="0.35">
      <c r="B251" s="20" t="s">
        <v>12</v>
      </c>
      <c r="C251" s="20" t="s">
        <v>587</v>
      </c>
      <c r="D251" s="27" t="s">
        <v>1305</v>
      </c>
      <c r="E251" s="20" t="s">
        <v>1347</v>
      </c>
      <c r="F251" s="21" t="s">
        <v>1352</v>
      </c>
      <c r="G251" s="22">
        <v>46612</v>
      </c>
      <c r="H251" s="23" t="str">
        <f t="shared" si="12"/>
        <v>2.99.99</v>
      </c>
      <c r="I251" s="20">
        <v>1</v>
      </c>
      <c r="J251" s="30" t="s">
        <v>634</v>
      </c>
      <c r="K251" s="20" t="s">
        <v>116</v>
      </c>
      <c r="L251" s="20" t="s">
        <v>1401</v>
      </c>
      <c r="M251" s="3"/>
    </row>
    <row r="252" spans="2:13" x14ac:dyDescent="0.35">
      <c r="B252" s="20" t="s">
        <v>12</v>
      </c>
      <c r="C252" s="20" t="s">
        <v>587</v>
      </c>
      <c r="D252" s="27" t="s">
        <v>1305</v>
      </c>
      <c r="E252" s="20" t="s">
        <v>1348</v>
      </c>
      <c r="F252" s="21" t="s">
        <v>1351</v>
      </c>
      <c r="G252" s="22">
        <v>169063</v>
      </c>
      <c r="H252" s="23" t="str">
        <f t="shared" si="12"/>
        <v>2.99.99</v>
      </c>
      <c r="I252" s="20">
        <v>1</v>
      </c>
      <c r="J252" s="30" t="s">
        <v>634</v>
      </c>
      <c r="K252" s="20" t="s">
        <v>116</v>
      </c>
      <c r="L252" s="20" t="s">
        <v>1401</v>
      </c>
      <c r="M252" s="3"/>
    </row>
    <row r="253" spans="2:13" ht="43.5" x14ac:dyDescent="0.35">
      <c r="B253" s="20" t="s">
        <v>12</v>
      </c>
      <c r="C253" s="20" t="s">
        <v>587</v>
      </c>
      <c r="D253" s="27" t="s">
        <v>1305</v>
      </c>
      <c r="E253" s="20" t="s">
        <v>1349</v>
      </c>
      <c r="F253" s="21" t="s">
        <v>1350</v>
      </c>
      <c r="G253" s="22">
        <v>15950</v>
      </c>
      <c r="H253" s="23" t="str">
        <f t="shared" si="12"/>
        <v>2.99.99</v>
      </c>
      <c r="I253" s="20">
        <v>1</v>
      </c>
      <c r="J253" s="30" t="s">
        <v>634</v>
      </c>
      <c r="K253" s="20" t="s">
        <v>116</v>
      </c>
      <c r="L253" s="20" t="s">
        <v>1401</v>
      </c>
      <c r="M253" s="3"/>
    </row>
    <row r="254" spans="2:13" x14ac:dyDescent="0.35">
      <c r="B254" s="20" t="s">
        <v>12</v>
      </c>
      <c r="C254" s="20" t="s">
        <v>583</v>
      </c>
      <c r="D254" s="27">
        <v>26111711</v>
      </c>
      <c r="E254" s="20">
        <v>92281213</v>
      </c>
      <c r="F254" s="21" t="s">
        <v>590</v>
      </c>
      <c r="G254" s="22">
        <v>50000</v>
      </c>
      <c r="H254" s="23" t="str">
        <f t="shared" si="11"/>
        <v>2.99.99</v>
      </c>
      <c r="I254" s="20">
        <v>1</v>
      </c>
      <c r="J254" s="20" t="s">
        <v>32</v>
      </c>
      <c r="K254" s="20" t="s">
        <v>116</v>
      </c>
      <c r="L254" s="20" t="s">
        <v>1277</v>
      </c>
      <c r="M254" s="3"/>
    </row>
    <row r="255" spans="2:13" ht="15" customHeight="1" x14ac:dyDescent="0.35">
      <c r="B255" s="20" t="s">
        <v>12</v>
      </c>
      <c r="C255" s="20" t="s">
        <v>1427</v>
      </c>
      <c r="D255" s="27" t="s">
        <v>1428</v>
      </c>
      <c r="E255" s="20" t="s">
        <v>812</v>
      </c>
      <c r="F255" s="176" t="s">
        <v>1429</v>
      </c>
      <c r="G255" s="22">
        <v>700000</v>
      </c>
      <c r="H255" s="23" t="str">
        <f>TEXT(LEFT(C255, 5), "0\.00\.00")</f>
        <v>5.01.99</v>
      </c>
      <c r="I255" s="20" t="s">
        <v>604</v>
      </c>
      <c r="J255" s="20" t="s">
        <v>666</v>
      </c>
      <c r="K255" s="20" t="s">
        <v>46</v>
      </c>
      <c r="L255" s="20" t="s">
        <v>1406</v>
      </c>
      <c r="M255" s="3"/>
    </row>
    <row r="256" spans="2:13" x14ac:dyDescent="0.35">
      <c r="B256" s="20" t="s">
        <v>12</v>
      </c>
      <c r="C256" s="20" t="s">
        <v>591</v>
      </c>
      <c r="D256" s="20" t="s">
        <v>592</v>
      </c>
      <c r="E256" s="20" t="s">
        <v>593</v>
      </c>
      <c r="F256" s="21" t="s">
        <v>594</v>
      </c>
      <c r="G256" s="22">
        <v>100000</v>
      </c>
      <c r="H256" s="23" t="str">
        <f t="shared" si="11"/>
        <v>5.01.01</v>
      </c>
      <c r="I256" s="20" t="s">
        <v>604</v>
      </c>
      <c r="J256" s="196" t="s">
        <v>22</v>
      </c>
      <c r="K256" s="20" t="s">
        <v>46</v>
      </c>
      <c r="L256" s="20"/>
      <c r="M256" s="3"/>
    </row>
    <row r="257" spans="2:13" x14ac:dyDescent="0.35">
      <c r="B257" s="20" t="s">
        <v>12</v>
      </c>
      <c r="C257" s="20" t="s">
        <v>1204</v>
      </c>
      <c r="D257" s="30" t="s">
        <v>1194</v>
      </c>
      <c r="E257" s="27" t="s">
        <v>1195</v>
      </c>
      <c r="F257" s="21" t="s">
        <v>598</v>
      </c>
      <c r="G257" s="22">
        <v>270000</v>
      </c>
      <c r="H257" s="23" t="str">
        <f t="shared" si="11"/>
        <v>5.01.04</v>
      </c>
      <c r="I257" s="20" t="s">
        <v>604</v>
      </c>
      <c r="J257" s="20" t="s">
        <v>32</v>
      </c>
      <c r="K257" s="20" t="s">
        <v>599</v>
      </c>
      <c r="L257" s="20" t="s">
        <v>1277</v>
      </c>
      <c r="M257" s="3"/>
    </row>
    <row r="258" spans="2:13" x14ac:dyDescent="0.35">
      <c r="B258" s="20" t="s">
        <v>12</v>
      </c>
      <c r="C258" s="20" t="s">
        <v>600</v>
      </c>
      <c r="D258" s="20" t="s">
        <v>601</v>
      </c>
      <c r="E258" s="20" t="s">
        <v>602</v>
      </c>
      <c r="F258" s="21" t="s">
        <v>603</v>
      </c>
      <c r="G258" s="31">
        <v>100000</v>
      </c>
      <c r="H258" s="23" t="str">
        <f t="shared" si="11"/>
        <v>5.01.04</v>
      </c>
      <c r="I258" s="20">
        <v>280</v>
      </c>
      <c r="J258" s="196" t="s">
        <v>108</v>
      </c>
      <c r="K258" s="20" t="s">
        <v>605</v>
      </c>
      <c r="L258" s="20"/>
      <c r="M258" s="3"/>
    </row>
    <row r="259" spans="2:13" x14ac:dyDescent="0.35">
      <c r="B259" s="20" t="s">
        <v>12</v>
      </c>
      <c r="C259" s="20" t="s">
        <v>606</v>
      </c>
      <c r="D259" s="20" t="s">
        <v>607</v>
      </c>
      <c r="E259" s="20" t="s">
        <v>608</v>
      </c>
      <c r="F259" s="21" t="s">
        <v>609</v>
      </c>
      <c r="G259" s="31">
        <v>275000</v>
      </c>
      <c r="H259" s="23" t="str">
        <f t="shared" si="11"/>
        <v>5.01.04</v>
      </c>
      <c r="I259" s="20">
        <v>280</v>
      </c>
      <c r="J259" s="196" t="s">
        <v>36</v>
      </c>
      <c r="K259" s="20" t="s">
        <v>390</v>
      </c>
      <c r="L259" s="20"/>
      <c r="M259" s="3"/>
    </row>
    <row r="260" spans="2:13" x14ac:dyDescent="0.35">
      <c r="B260" s="20" t="s">
        <v>12</v>
      </c>
      <c r="C260" s="20" t="s">
        <v>611</v>
      </c>
      <c r="D260" s="20" t="s">
        <v>607</v>
      </c>
      <c r="E260" s="20" t="s">
        <v>612</v>
      </c>
      <c r="F260" s="21" t="s">
        <v>613</v>
      </c>
      <c r="G260" s="31">
        <v>175000</v>
      </c>
      <c r="H260" s="23" t="str">
        <f t="shared" si="11"/>
        <v>5.01.04</v>
      </c>
      <c r="I260" s="20">
        <v>280</v>
      </c>
      <c r="J260" s="196" t="s">
        <v>36</v>
      </c>
      <c r="K260" s="20" t="s">
        <v>390</v>
      </c>
      <c r="L260" s="20"/>
      <c r="M260" s="3"/>
    </row>
    <row r="261" spans="2:13" x14ac:dyDescent="0.35">
      <c r="B261" s="20" t="s">
        <v>12</v>
      </c>
      <c r="C261" s="20" t="s">
        <v>614</v>
      </c>
      <c r="D261" s="20" t="s">
        <v>615</v>
      </c>
      <c r="E261" s="20"/>
      <c r="F261" s="21" t="s">
        <v>616</v>
      </c>
      <c r="G261" s="31">
        <v>960000</v>
      </c>
      <c r="H261" s="23" t="str">
        <f t="shared" si="11"/>
        <v>5.01.04</v>
      </c>
      <c r="I261" s="20">
        <v>280</v>
      </c>
      <c r="J261" s="196" t="s">
        <v>36</v>
      </c>
      <c r="K261" s="20" t="s">
        <v>390</v>
      </c>
      <c r="L261" s="20"/>
      <c r="M261" s="3"/>
    </row>
    <row r="262" spans="2:13" x14ac:dyDescent="0.35">
      <c r="B262" s="20" t="s">
        <v>12</v>
      </c>
      <c r="C262" s="20" t="s">
        <v>1241</v>
      </c>
      <c r="D262" s="20" t="s">
        <v>618</v>
      </c>
      <c r="E262" s="20" t="s">
        <v>619</v>
      </c>
      <c r="F262" s="21" t="s">
        <v>620</v>
      </c>
      <c r="G262" s="31">
        <v>307000</v>
      </c>
      <c r="H262" s="23" t="str">
        <f t="shared" si="11"/>
        <v>5.01.06</v>
      </c>
      <c r="I262" s="20">
        <v>280</v>
      </c>
      <c r="J262" s="20" t="s">
        <v>108</v>
      </c>
      <c r="K262" s="20" t="s">
        <v>605</v>
      </c>
      <c r="L262" s="20" t="s">
        <v>1242</v>
      </c>
      <c r="M262" s="3"/>
    </row>
    <row r="263" spans="2:13" x14ac:dyDescent="0.35">
      <c r="B263" s="20" t="s">
        <v>12</v>
      </c>
      <c r="C263" s="20" t="s">
        <v>621</v>
      </c>
      <c r="D263" s="43">
        <v>81111801</v>
      </c>
      <c r="E263" s="179">
        <v>92115085</v>
      </c>
      <c r="F263" s="21" t="s">
        <v>1196</v>
      </c>
      <c r="G263" s="22">
        <v>2759731</v>
      </c>
      <c r="H263" s="23" t="str">
        <f t="shared" si="11"/>
        <v>5.99.03</v>
      </c>
      <c r="I263" s="20">
        <v>280</v>
      </c>
      <c r="J263" s="20" t="s">
        <v>108</v>
      </c>
      <c r="K263" s="20" t="s">
        <v>19</v>
      </c>
      <c r="L263" s="20" t="s">
        <v>1197</v>
      </c>
      <c r="M263" s="3"/>
    </row>
    <row r="264" spans="2:13" ht="29" x14ac:dyDescent="0.35">
      <c r="B264" s="20" t="s">
        <v>12</v>
      </c>
      <c r="C264" s="20" t="s">
        <v>621</v>
      </c>
      <c r="D264" s="20" t="s">
        <v>628</v>
      </c>
      <c r="E264" s="27" t="s">
        <v>629</v>
      </c>
      <c r="F264" s="21" t="s">
        <v>630</v>
      </c>
      <c r="G264" s="22">
        <v>8733128</v>
      </c>
      <c r="H264" s="23" t="str">
        <f t="shared" si="11"/>
        <v>5.99.03</v>
      </c>
      <c r="I264" s="20">
        <v>280</v>
      </c>
      <c r="J264" s="20" t="s">
        <v>36</v>
      </c>
      <c r="K264" s="20" t="s">
        <v>19</v>
      </c>
      <c r="L264" s="20" t="s">
        <v>1162</v>
      </c>
      <c r="M264" s="3"/>
    </row>
    <row r="265" spans="2:13" x14ac:dyDescent="0.35">
      <c r="B265" s="20" t="s">
        <v>12</v>
      </c>
      <c r="C265" s="20" t="s">
        <v>621</v>
      </c>
      <c r="D265" s="20" t="s">
        <v>622</v>
      </c>
      <c r="E265" s="200" t="s">
        <v>1177</v>
      </c>
      <c r="F265" s="21" t="s">
        <v>635</v>
      </c>
      <c r="G265" s="22">
        <v>15289242</v>
      </c>
      <c r="H265" s="23" t="str">
        <f t="shared" si="11"/>
        <v>5.99.03</v>
      </c>
      <c r="I265" s="20">
        <v>280</v>
      </c>
      <c r="J265" s="196" t="s">
        <v>634</v>
      </c>
      <c r="K265" s="20" t="s">
        <v>19</v>
      </c>
      <c r="L265" s="20" t="s">
        <v>1433</v>
      </c>
      <c r="M265" s="3"/>
    </row>
    <row r="266" spans="2:13" x14ac:dyDescent="0.35">
      <c r="B266" s="20" t="s">
        <v>12</v>
      </c>
      <c r="C266" s="20" t="s">
        <v>621</v>
      </c>
      <c r="D266" s="20" t="s">
        <v>1178</v>
      </c>
      <c r="E266" s="200" t="s">
        <v>1179</v>
      </c>
      <c r="F266" s="21" t="s">
        <v>636</v>
      </c>
      <c r="G266" s="22">
        <v>1980000.0000000002</v>
      </c>
      <c r="H266" s="23" t="str">
        <f t="shared" si="11"/>
        <v>5.99.03</v>
      </c>
      <c r="I266" s="20">
        <v>280</v>
      </c>
      <c r="J266" s="196" t="s">
        <v>634</v>
      </c>
      <c r="K266" s="20" t="s">
        <v>19</v>
      </c>
      <c r="L266" s="20" t="s">
        <v>1433</v>
      </c>
      <c r="M266" s="3"/>
    </row>
    <row r="267" spans="2:13" x14ac:dyDescent="0.35">
      <c r="B267" s="20" t="s">
        <v>12</v>
      </c>
      <c r="C267" s="20" t="s">
        <v>621</v>
      </c>
      <c r="D267" s="20" t="s">
        <v>622</v>
      </c>
      <c r="E267" s="27" t="s">
        <v>1180</v>
      </c>
      <c r="F267" s="21" t="s">
        <v>638</v>
      </c>
      <c r="G267" s="22">
        <v>411480</v>
      </c>
      <c r="H267" s="23" t="str">
        <f t="shared" ref="H267:H279" si="14">TEXT(LEFT(C267, 5), "0\.00\.00")</f>
        <v>5.99.03</v>
      </c>
      <c r="I267" s="20">
        <v>280</v>
      </c>
      <c r="J267" s="20" t="s">
        <v>108</v>
      </c>
      <c r="K267" s="20" t="s">
        <v>19</v>
      </c>
      <c r="L267" s="20" t="s">
        <v>1197</v>
      </c>
      <c r="M267" s="3"/>
    </row>
    <row r="268" spans="2:13" x14ac:dyDescent="0.35">
      <c r="B268" s="20" t="s">
        <v>12</v>
      </c>
      <c r="C268" s="20" t="s">
        <v>621</v>
      </c>
      <c r="D268" s="20" t="s">
        <v>622</v>
      </c>
      <c r="E268" s="27" t="s">
        <v>1177</v>
      </c>
      <c r="F268" s="21" t="s">
        <v>639</v>
      </c>
      <c r="G268" s="22">
        <v>2500000</v>
      </c>
      <c r="H268" s="23" t="str">
        <f t="shared" si="14"/>
        <v>5.99.03</v>
      </c>
      <c r="I268" s="20">
        <v>280</v>
      </c>
      <c r="J268" s="25" t="s">
        <v>668</v>
      </c>
      <c r="K268" s="20" t="s">
        <v>19</v>
      </c>
      <c r="L268" s="20"/>
      <c r="M268" s="3"/>
    </row>
    <row r="269" spans="2:13" x14ac:dyDescent="0.35">
      <c r="B269" s="20" t="s">
        <v>12</v>
      </c>
      <c r="C269" s="20" t="s">
        <v>621</v>
      </c>
      <c r="D269" s="20" t="s">
        <v>622</v>
      </c>
      <c r="E269" s="200" t="s">
        <v>1181</v>
      </c>
      <c r="F269" s="21" t="s">
        <v>640</v>
      </c>
      <c r="G269" s="22">
        <v>1131408</v>
      </c>
      <c r="H269" s="23" t="str">
        <f t="shared" si="14"/>
        <v>5.99.03</v>
      </c>
      <c r="I269" s="20">
        <v>280</v>
      </c>
      <c r="J269" s="196" t="s">
        <v>634</v>
      </c>
      <c r="K269" s="20" t="s">
        <v>19</v>
      </c>
      <c r="L269" s="20" t="s">
        <v>1433</v>
      </c>
      <c r="M269" s="3"/>
    </row>
    <row r="270" spans="2:13" x14ac:dyDescent="0.35">
      <c r="B270" s="20" t="s">
        <v>12</v>
      </c>
      <c r="C270" s="20" t="s">
        <v>621</v>
      </c>
      <c r="D270" s="20" t="s">
        <v>622</v>
      </c>
      <c r="E270" s="200" t="s">
        <v>1182</v>
      </c>
      <c r="F270" s="21" t="s">
        <v>641</v>
      </c>
      <c r="G270" s="22">
        <v>3962579</v>
      </c>
      <c r="H270" s="23" t="str">
        <f t="shared" si="14"/>
        <v>5.99.03</v>
      </c>
      <c r="I270" s="20">
        <v>280</v>
      </c>
      <c r="J270" s="196" t="s">
        <v>634</v>
      </c>
      <c r="K270" s="20" t="s">
        <v>19</v>
      </c>
      <c r="L270" s="20" t="s">
        <v>1433</v>
      </c>
      <c r="M270" s="3"/>
    </row>
    <row r="271" spans="2:13" x14ac:dyDescent="0.35">
      <c r="B271" s="20" t="s">
        <v>12</v>
      </c>
      <c r="C271" s="20" t="s">
        <v>621</v>
      </c>
      <c r="D271" s="20" t="s">
        <v>628</v>
      </c>
      <c r="E271" s="200" t="s">
        <v>1432</v>
      </c>
      <c r="F271" s="21" t="s">
        <v>642</v>
      </c>
      <c r="G271" s="22">
        <v>122040.8</v>
      </c>
      <c r="H271" s="23" t="str">
        <f t="shared" si="14"/>
        <v>5.99.03</v>
      </c>
      <c r="I271" s="20">
        <v>280</v>
      </c>
      <c r="J271" s="196" t="s">
        <v>634</v>
      </c>
      <c r="K271" s="20" t="s">
        <v>19</v>
      </c>
      <c r="L271" s="20" t="s">
        <v>1433</v>
      </c>
      <c r="M271" s="3"/>
    </row>
    <row r="272" spans="2:13" x14ac:dyDescent="0.35">
      <c r="B272" s="20" t="s">
        <v>12</v>
      </c>
      <c r="C272" s="20" t="s">
        <v>621</v>
      </c>
      <c r="D272" s="20" t="s">
        <v>622</v>
      </c>
      <c r="E272" s="27" t="s">
        <v>1183</v>
      </c>
      <c r="F272" s="21" t="s">
        <v>643</v>
      </c>
      <c r="G272" s="22">
        <v>6952513.5</v>
      </c>
      <c r="H272" s="23" t="str">
        <f t="shared" si="14"/>
        <v>5.99.03</v>
      </c>
      <c r="I272" s="20">
        <v>280</v>
      </c>
      <c r="J272" s="20" t="s">
        <v>634</v>
      </c>
      <c r="K272" s="20" t="s">
        <v>19</v>
      </c>
      <c r="L272" s="20" t="s">
        <v>1197</v>
      </c>
      <c r="M272" s="3"/>
    </row>
    <row r="273" spans="2:13" x14ac:dyDescent="0.35">
      <c r="B273" s="20" t="s">
        <v>12</v>
      </c>
      <c r="C273" s="20" t="s">
        <v>621</v>
      </c>
      <c r="D273" s="20" t="s">
        <v>628</v>
      </c>
      <c r="E273" s="200" t="s">
        <v>1184</v>
      </c>
      <c r="F273" s="21" t="s">
        <v>644</v>
      </c>
      <c r="G273" s="22">
        <v>8830686</v>
      </c>
      <c r="H273" s="23" t="str">
        <f t="shared" si="14"/>
        <v>5.99.03</v>
      </c>
      <c r="I273" s="20">
        <v>280</v>
      </c>
      <c r="J273" s="25" t="s">
        <v>668</v>
      </c>
      <c r="K273" s="20" t="s">
        <v>19</v>
      </c>
      <c r="L273" s="20" t="s">
        <v>1433</v>
      </c>
      <c r="M273" s="3"/>
    </row>
    <row r="274" spans="2:13" ht="13.5" customHeight="1" x14ac:dyDescent="0.35">
      <c r="B274" s="20" t="s">
        <v>12</v>
      </c>
      <c r="C274" s="20" t="s">
        <v>621</v>
      </c>
      <c r="D274" s="20" t="s">
        <v>622</v>
      </c>
      <c r="E274" s="27" t="s">
        <v>1187</v>
      </c>
      <c r="F274" s="176" t="s">
        <v>1190</v>
      </c>
      <c r="G274" s="22">
        <v>5257838</v>
      </c>
      <c r="H274" s="23" t="str">
        <f>TEXT(LEFT(C274, 5), "0\.00\.00")</f>
        <v>5.99.03</v>
      </c>
      <c r="I274" s="20" t="s">
        <v>604</v>
      </c>
      <c r="J274" s="196" t="s">
        <v>32</v>
      </c>
      <c r="K274" s="20" t="s">
        <v>19</v>
      </c>
      <c r="L274" s="20"/>
      <c r="M274" s="3"/>
    </row>
    <row r="275" spans="2:13" ht="14.5" customHeight="1" x14ac:dyDescent="0.35">
      <c r="B275" s="20" t="s">
        <v>12</v>
      </c>
      <c r="C275" s="20" t="s">
        <v>1185</v>
      </c>
      <c r="D275" s="20" t="s">
        <v>1186</v>
      </c>
      <c r="E275" s="27" t="s">
        <v>1188</v>
      </c>
      <c r="F275" s="176" t="s">
        <v>1191</v>
      </c>
      <c r="G275" s="22">
        <v>2005865</v>
      </c>
      <c r="H275" s="23" t="str">
        <f>TEXT(LEFT(C275, 5), "0\.00\.00")</f>
        <v>5.99.03</v>
      </c>
      <c r="I275" s="20" t="s">
        <v>604</v>
      </c>
      <c r="J275" s="20" t="s">
        <v>660</v>
      </c>
      <c r="K275" s="20" t="s">
        <v>19</v>
      </c>
      <c r="L275" s="20" t="s">
        <v>1197</v>
      </c>
      <c r="M275" s="3"/>
    </row>
    <row r="276" spans="2:13" ht="20.5" customHeight="1" x14ac:dyDescent="0.35">
      <c r="B276" s="20" t="s">
        <v>12</v>
      </c>
      <c r="C276" s="20" t="s">
        <v>621</v>
      </c>
      <c r="D276" s="20" t="s">
        <v>628</v>
      </c>
      <c r="E276" s="200" t="s">
        <v>1431</v>
      </c>
      <c r="F276" s="176" t="s">
        <v>1192</v>
      </c>
      <c r="G276" s="22">
        <v>2415200</v>
      </c>
      <c r="H276" s="23" t="str">
        <f>TEXT(LEFT(C276, 5), "0\.00\.00")</f>
        <v>5.99.03</v>
      </c>
      <c r="I276" s="20">
        <v>280</v>
      </c>
      <c r="J276" s="25" t="s">
        <v>668</v>
      </c>
      <c r="K276" s="20" t="s">
        <v>19</v>
      </c>
      <c r="L276" s="20" t="s">
        <v>1433</v>
      </c>
      <c r="M276" s="3"/>
    </row>
    <row r="277" spans="2:13" ht="20.5" customHeight="1" x14ac:dyDescent="0.35">
      <c r="B277" s="20" t="s">
        <v>12</v>
      </c>
      <c r="C277" s="20" t="s">
        <v>627</v>
      </c>
      <c r="D277" s="20" t="s">
        <v>628</v>
      </c>
      <c r="E277" s="201" t="s">
        <v>1414</v>
      </c>
      <c r="F277" s="176" t="s">
        <v>1416</v>
      </c>
      <c r="G277" s="22">
        <v>1050000</v>
      </c>
      <c r="H277" s="23" t="str">
        <f>TEXT(LEFT(C277, 5), "0\.00\.00")</f>
        <v>5.99.03</v>
      </c>
      <c r="I277" s="20" t="s">
        <v>604</v>
      </c>
      <c r="J277" s="25" t="s">
        <v>668</v>
      </c>
      <c r="K277" s="20" t="s">
        <v>19</v>
      </c>
      <c r="L277" s="20" t="s">
        <v>1433</v>
      </c>
      <c r="M277" s="3"/>
    </row>
    <row r="278" spans="2:13" ht="20.5" customHeight="1" x14ac:dyDescent="0.35">
      <c r="B278" s="20" t="s">
        <v>12</v>
      </c>
      <c r="C278" s="20" t="s">
        <v>627</v>
      </c>
      <c r="D278" s="20" t="s">
        <v>628</v>
      </c>
      <c r="E278" s="200" t="s">
        <v>1415</v>
      </c>
      <c r="F278" s="176" t="s">
        <v>1417</v>
      </c>
      <c r="G278" s="22">
        <v>200000</v>
      </c>
      <c r="H278" s="23" t="str">
        <f>TEXT(LEFT(C278, 5), "0\.00\.00")</f>
        <v>5.99.03</v>
      </c>
      <c r="I278" s="20" t="s">
        <v>604</v>
      </c>
      <c r="J278" s="25" t="s">
        <v>668</v>
      </c>
      <c r="K278" s="20" t="s">
        <v>19</v>
      </c>
      <c r="L278" s="20" t="s">
        <v>1433</v>
      </c>
      <c r="M278" s="3"/>
    </row>
    <row r="279" spans="2:13" s="171" customFormat="1" x14ac:dyDescent="0.35">
      <c r="B279" s="27" t="s">
        <v>12</v>
      </c>
      <c r="C279" s="27" t="s">
        <v>627</v>
      </c>
      <c r="D279" s="27" t="s">
        <v>628</v>
      </c>
      <c r="E279" s="200" t="s">
        <v>1189</v>
      </c>
      <c r="F279" s="24" t="s">
        <v>1193</v>
      </c>
      <c r="G279" s="28">
        <v>1245500</v>
      </c>
      <c r="H279" s="170" t="str">
        <f t="shared" si="14"/>
        <v>5.99.03</v>
      </c>
      <c r="I279" s="27">
        <v>280</v>
      </c>
      <c r="J279" s="197" t="s">
        <v>634</v>
      </c>
      <c r="K279" s="27" t="s">
        <v>19</v>
      </c>
      <c r="L279" s="27" t="s">
        <v>1433</v>
      </c>
      <c r="M279" s="2"/>
    </row>
    <row r="281" spans="2:13" x14ac:dyDescent="0.35">
      <c r="G281" s="184"/>
    </row>
    <row r="283" spans="2:13" x14ac:dyDescent="0.35">
      <c r="F283" s="192"/>
      <c r="G283" s="191"/>
      <c r="H283" s="159"/>
    </row>
    <row r="284" spans="2:13" x14ac:dyDescent="0.35">
      <c r="F284" s="192"/>
      <c r="G284" s="191"/>
      <c r="H284" s="159"/>
    </row>
    <row r="285" spans="2:13" x14ac:dyDescent="0.35">
      <c r="H285" s="159"/>
    </row>
  </sheetData>
  <mergeCells count="1">
    <mergeCell ref="B1:M1"/>
  </mergeCells>
  <conditionalFormatting sqref="C156:C206">
    <cfRule type="duplicateValues" dxfId="0" priority="7"/>
  </conditionalFormatting>
  <dataValidations count="1">
    <dataValidation operator="equal" allowBlank="1" showInputMessage="1" showErrorMessage="1" error="El código debe tener exactamente 20 dígitos. Por favor, ingrese los números con guiones en el siguiente formato 00000-000000-000000" sqref="C36:C169"/>
  </dataValidation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'C:\PGR-FrancoAS\PROGRAMA DE ADQUISICIONES\2026\[Programa_Adquisiciones 2026- FINAL.xlsx]DATOS'!#REF!</xm:f>
          </x14:formula1>
          <xm:sqref>B280:B1048576 I280:J1048576 B5 I5</xm:sqref>
        </x14:dataValidation>
        <x14:dataValidation type="list" allowBlank="1" showInputMessage="1" showErrorMessage="1">
          <x14:formula1>
            <xm:f>DATOS!$B$2:$B$14</xm:f>
          </x14:formula1>
          <xm:sqref>J6:J279</xm:sqref>
        </x14:dataValidation>
        <x14:dataValidation type="list" allowBlank="1" showInputMessage="1" showErrorMessage="1">
          <x14:formula1>
            <xm:f>DATOS!$A$2:$A$4</xm:f>
          </x14:formula1>
          <xm:sqref>B6:B279</xm:sqref>
        </x14:dataValidation>
        <x14:dataValidation type="list" allowBlank="1" showInputMessage="1" showErrorMessage="1">
          <x14:formula1>
            <xm:f>DATOS!$G$2:$G$14</xm:f>
          </x14:formula1>
          <xm:sqref>K6:K279</xm:sqref>
        </x14:dataValidation>
        <x14:dataValidation type="list" allowBlank="1" showInputMessage="1" showErrorMessage="1">
          <x14:formula1>
            <xm:f>DATOS!$E$2:$E$4</xm:f>
          </x14:formula1>
          <xm:sqref>I6:I279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145"/>
  <sheetViews>
    <sheetView workbookViewId="0">
      <selection activeCell="D16" sqref="D16"/>
    </sheetView>
  </sheetViews>
  <sheetFormatPr baseColWidth="10" defaultRowHeight="14.5" x14ac:dyDescent="0.35"/>
  <cols>
    <col min="1" max="1" width="15.81640625" customWidth="1"/>
    <col min="2" max="4" width="15.7265625" customWidth="1"/>
    <col min="5" max="5" width="15.90625" customWidth="1"/>
    <col min="6" max="6" width="15.453125" customWidth="1"/>
    <col min="7" max="7" width="32.81640625" bestFit="1" customWidth="1"/>
  </cols>
  <sheetData>
    <row r="1" spans="1:7" x14ac:dyDescent="0.35">
      <c r="A1" t="s">
        <v>650</v>
      </c>
      <c r="B1" t="s">
        <v>1132</v>
      </c>
      <c r="C1" t="s">
        <v>1133</v>
      </c>
      <c r="D1" t="s">
        <v>1154</v>
      </c>
      <c r="E1" t="s">
        <v>651</v>
      </c>
      <c r="F1" t="s">
        <v>652</v>
      </c>
      <c r="G1" s="43" t="s">
        <v>653</v>
      </c>
    </row>
    <row r="2" spans="1:7" x14ac:dyDescent="0.35">
      <c r="A2" s="36" t="s">
        <v>654</v>
      </c>
      <c r="B2" s="40" t="s">
        <v>654</v>
      </c>
      <c r="C2" s="40" t="s">
        <v>654</v>
      </c>
      <c r="D2" s="40" t="s">
        <v>1138</v>
      </c>
      <c r="E2" t="s">
        <v>654</v>
      </c>
      <c r="F2" t="s">
        <v>654</v>
      </c>
      <c r="G2" t="s">
        <v>654</v>
      </c>
    </row>
    <row r="3" spans="1:7" x14ac:dyDescent="0.35">
      <c r="A3" s="36" t="s">
        <v>12</v>
      </c>
      <c r="B3" s="40" t="s">
        <v>18</v>
      </c>
      <c r="C3" s="40" t="s">
        <v>806</v>
      </c>
      <c r="D3" s="40" t="s">
        <v>1139</v>
      </c>
      <c r="E3" s="40" t="s">
        <v>17</v>
      </c>
      <c r="F3" t="s">
        <v>655</v>
      </c>
      <c r="G3" t="s">
        <v>656</v>
      </c>
    </row>
    <row r="4" spans="1:7" x14ac:dyDescent="0.35">
      <c r="A4" s="36" t="s">
        <v>37</v>
      </c>
      <c r="B4" s="40" t="s">
        <v>36</v>
      </c>
      <c r="C4" s="40" t="s">
        <v>830</v>
      </c>
      <c r="D4" s="40" t="s">
        <v>1140</v>
      </c>
      <c r="E4" s="40" t="s">
        <v>604</v>
      </c>
      <c r="F4" t="s">
        <v>657</v>
      </c>
      <c r="G4" t="s">
        <v>605</v>
      </c>
    </row>
    <row r="5" spans="1:7" x14ac:dyDescent="0.35">
      <c r="B5" s="40" t="s">
        <v>108</v>
      </c>
      <c r="C5" s="40" t="s">
        <v>841</v>
      </c>
      <c r="D5" s="40" t="s">
        <v>1141</v>
      </c>
      <c r="F5" t="s">
        <v>16</v>
      </c>
      <c r="G5" t="s">
        <v>390</v>
      </c>
    </row>
    <row r="6" spans="1:7" x14ac:dyDescent="0.35">
      <c r="B6" s="40" t="s">
        <v>22</v>
      </c>
      <c r="C6" s="40" t="s">
        <v>1121</v>
      </c>
      <c r="D6" s="40" t="s">
        <v>1142</v>
      </c>
      <c r="F6" t="s">
        <v>658</v>
      </c>
      <c r="G6" t="s">
        <v>659</v>
      </c>
    </row>
    <row r="7" spans="1:7" x14ac:dyDescent="0.35">
      <c r="B7" s="40" t="s">
        <v>660</v>
      </c>
      <c r="C7" s="40" t="s">
        <v>810</v>
      </c>
      <c r="D7" s="40" t="s">
        <v>1143</v>
      </c>
      <c r="F7" t="s">
        <v>661</v>
      </c>
      <c r="G7" t="s">
        <v>116</v>
      </c>
    </row>
    <row r="8" spans="1:7" x14ac:dyDescent="0.35">
      <c r="B8" s="40" t="s">
        <v>91</v>
      </c>
      <c r="C8" s="40" t="s">
        <v>832</v>
      </c>
      <c r="D8" s="40" t="s">
        <v>1144</v>
      </c>
      <c r="F8" t="s">
        <v>662</v>
      </c>
      <c r="G8" t="s">
        <v>663</v>
      </c>
    </row>
    <row r="9" spans="1:7" x14ac:dyDescent="0.35">
      <c r="B9" s="40" t="s">
        <v>32</v>
      </c>
      <c r="C9" s="40" t="s">
        <v>822</v>
      </c>
      <c r="D9" s="40" t="s">
        <v>1145</v>
      </c>
      <c r="F9" t="s">
        <v>664</v>
      </c>
      <c r="G9" t="s">
        <v>599</v>
      </c>
    </row>
    <row r="10" spans="1:7" x14ac:dyDescent="0.35">
      <c r="B10" s="40" t="s">
        <v>634</v>
      </c>
      <c r="C10" s="40" t="s">
        <v>816</v>
      </c>
      <c r="D10" s="40" t="s">
        <v>1155</v>
      </c>
      <c r="F10" t="s">
        <v>665</v>
      </c>
      <c r="G10" t="s">
        <v>46</v>
      </c>
    </row>
    <row r="11" spans="1:7" x14ac:dyDescent="0.35">
      <c r="B11" s="40" t="s">
        <v>666</v>
      </c>
      <c r="C11" s="40" t="s">
        <v>824</v>
      </c>
      <c r="D11" s="40" t="s">
        <v>1146</v>
      </c>
      <c r="F11" t="s">
        <v>26</v>
      </c>
      <c r="G11" t="s">
        <v>19</v>
      </c>
    </row>
    <row r="12" spans="1:7" x14ac:dyDescent="0.35">
      <c r="B12" s="40" t="s">
        <v>27</v>
      </c>
      <c r="C12" s="40" t="s">
        <v>1134</v>
      </c>
      <c r="D12" s="40" t="s">
        <v>1147</v>
      </c>
      <c r="F12" t="s">
        <v>667</v>
      </c>
      <c r="G12" t="s">
        <v>41</v>
      </c>
    </row>
    <row r="13" spans="1:7" x14ac:dyDescent="0.35">
      <c r="B13" s="40" t="s">
        <v>668</v>
      </c>
      <c r="C13" s="40" t="s">
        <v>1135</v>
      </c>
      <c r="D13" s="40" t="s">
        <v>1156</v>
      </c>
      <c r="F13" t="s">
        <v>669</v>
      </c>
      <c r="G13" t="s">
        <v>796</v>
      </c>
    </row>
    <row r="14" spans="1:7" x14ac:dyDescent="0.35">
      <c r="B14" s="40" t="s">
        <v>670</v>
      </c>
      <c r="C14" s="40" t="s">
        <v>1136</v>
      </c>
      <c r="D14" s="40"/>
      <c r="F14" t="s">
        <v>671</v>
      </c>
    </row>
    <row r="15" spans="1:7" x14ac:dyDescent="0.35">
      <c r="B15" s="40"/>
      <c r="C15" s="40"/>
      <c r="D15" s="40"/>
      <c r="F15" t="s">
        <v>672</v>
      </c>
    </row>
    <row r="16" spans="1:7" x14ac:dyDescent="0.35">
      <c r="B16" s="40"/>
      <c r="C16" s="40"/>
      <c r="D16" s="40"/>
      <c r="F16" t="s">
        <v>673</v>
      </c>
    </row>
    <row r="17" spans="2:6" x14ac:dyDescent="0.35">
      <c r="B17" s="40"/>
      <c r="C17" s="40"/>
      <c r="D17" s="40"/>
      <c r="F17" t="s">
        <v>674</v>
      </c>
    </row>
    <row r="18" spans="2:6" x14ac:dyDescent="0.35">
      <c r="B18" s="40"/>
      <c r="C18" s="40"/>
      <c r="D18" s="40"/>
      <c r="F18" t="s">
        <v>675</v>
      </c>
    </row>
    <row r="19" spans="2:6" x14ac:dyDescent="0.35">
      <c r="B19" s="40"/>
      <c r="C19" s="40"/>
      <c r="D19" s="40"/>
      <c r="F19" t="s">
        <v>31</v>
      </c>
    </row>
    <row r="20" spans="2:6" x14ac:dyDescent="0.35">
      <c r="B20" s="40"/>
      <c r="C20" s="40"/>
      <c r="D20" s="40"/>
      <c r="F20" t="s">
        <v>676</v>
      </c>
    </row>
    <row r="21" spans="2:6" x14ac:dyDescent="0.35">
      <c r="B21" s="40"/>
      <c r="C21" s="40"/>
      <c r="D21" s="40"/>
      <c r="F21" t="s">
        <v>677</v>
      </c>
    </row>
    <row r="22" spans="2:6" x14ac:dyDescent="0.35">
      <c r="B22" s="40"/>
      <c r="C22" s="40"/>
      <c r="D22" s="40"/>
      <c r="F22" t="s">
        <v>678</v>
      </c>
    </row>
    <row r="23" spans="2:6" x14ac:dyDescent="0.35">
      <c r="B23" s="40"/>
      <c r="C23" s="40"/>
      <c r="D23" s="40"/>
      <c r="F23" t="s">
        <v>679</v>
      </c>
    </row>
    <row r="24" spans="2:6" x14ac:dyDescent="0.35">
      <c r="F24" t="s">
        <v>680</v>
      </c>
    </row>
    <row r="25" spans="2:6" x14ac:dyDescent="0.35">
      <c r="F25" t="s">
        <v>681</v>
      </c>
    </row>
    <row r="26" spans="2:6" x14ac:dyDescent="0.35">
      <c r="F26" t="s">
        <v>682</v>
      </c>
    </row>
    <row r="27" spans="2:6" x14ac:dyDescent="0.35">
      <c r="F27" t="s">
        <v>683</v>
      </c>
    </row>
    <row r="28" spans="2:6" x14ac:dyDescent="0.35">
      <c r="F28" t="s">
        <v>684</v>
      </c>
    </row>
    <row r="29" spans="2:6" x14ac:dyDescent="0.35">
      <c r="F29" t="s">
        <v>685</v>
      </c>
    </row>
    <row r="30" spans="2:6" x14ac:dyDescent="0.35">
      <c r="F30" t="s">
        <v>686</v>
      </c>
    </row>
    <row r="31" spans="2:6" x14ac:dyDescent="0.35">
      <c r="F31" t="s">
        <v>687</v>
      </c>
    </row>
    <row r="32" spans="2:6" x14ac:dyDescent="0.35">
      <c r="F32" t="s">
        <v>688</v>
      </c>
    </row>
    <row r="33" spans="6:6" x14ac:dyDescent="0.35">
      <c r="F33" t="s">
        <v>689</v>
      </c>
    </row>
    <row r="34" spans="6:6" x14ac:dyDescent="0.35">
      <c r="F34" t="s">
        <v>690</v>
      </c>
    </row>
    <row r="35" spans="6:6" x14ac:dyDescent="0.35">
      <c r="F35" t="s">
        <v>691</v>
      </c>
    </row>
    <row r="36" spans="6:6" x14ac:dyDescent="0.35">
      <c r="F36" t="s">
        <v>692</v>
      </c>
    </row>
    <row r="37" spans="6:6" x14ac:dyDescent="0.35">
      <c r="F37" t="s">
        <v>693</v>
      </c>
    </row>
    <row r="38" spans="6:6" x14ac:dyDescent="0.35">
      <c r="F38" t="s">
        <v>694</v>
      </c>
    </row>
    <row r="39" spans="6:6" x14ac:dyDescent="0.35">
      <c r="F39" t="s">
        <v>695</v>
      </c>
    </row>
    <row r="40" spans="6:6" x14ac:dyDescent="0.35">
      <c r="F40" t="s">
        <v>696</v>
      </c>
    </row>
    <row r="41" spans="6:6" x14ac:dyDescent="0.35">
      <c r="F41" t="s">
        <v>697</v>
      </c>
    </row>
    <row r="42" spans="6:6" x14ac:dyDescent="0.35">
      <c r="F42" t="s">
        <v>90</v>
      </c>
    </row>
    <row r="43" spans="6:6" x14ac:dyDescent="0.35">
      <c r="F43" t="s">
        <v>698</v>
      </c>
    </row>
    <row r="44" spans="6:6" x14ac:dyDescent="0.35">
      <c r="F44" t="s">
        <v>699</v>
      </c>
    </row>
    <row r="45" spans="6:6" x14ac:dyDescent="0.35">
      <c r="F45" t="s">
        <v>107</v>
      </c>
    </row>
    <row r="46" spans="6:6" x14ac:dyDescent="0.35">
      <c r="F46" t="s">
        <v>700</v>
      </c>
    </row>
    <row r="47" spans="6:6" x14ac:dyDescent="0.35">
      <c r="F47" t="s">
        <v>701</v>
      </c>
    </row>
    <row r="48" spans="6:6" x14ac:dyDescent="0.35">
      <c r="F48" t="s">
        <v>702</v>
      </c>
    </row>
    <row r="49" spans="6:6" x14ac:dyDescent="0.35">
      <c r="F49" t="s">
        <v>703</v>
      </c>
    </row>
    <row r="50" spans="6:6" x14ac:dyDescent="0.35">
      <c r="F50" t="s">
        <v>704</v>
      </c>
    </row>
    <row r="51" spans="6:6" x14ac:dyDescent="0.35">
      <c r="F51" t="s">
        <v>705</v>
      </c>
    </row>
    <row r="52" spans="6:6" x14ac:dyDescent="0.35">
      <c r="F52" t="s">
        <v>706</v>
      </c>
    </row>
    <row r="53" spans="6:6" x14ac:dyDescent="0.35">
      <c r="F53" t="s">
        <v>707</v>
      </c>
    </row>
    <row r="54" spans="6:6" x14ac:dyDescent="0.35">
      <c r="F54" t="s">
        <v>708</v>
      </c>
    </row>
    <row r="55" spans="6:6" x14ac:dyDescent="0.35">
      <c r="F55" t="s">
        <v>709</v>
      </c>
    </row>
    <row r="56" spans="6:6" x14ac:dyDescent="0.35">
      <c r="F56" t="s">
        <v>710</v>
      </c>
    </row>
    <row r="57" spans="6:6" x14ac:dyDescent="0.35">
      <c r="F57" t="s">
        <v>711</v>
      </c>
    </row>
    <row r="58" spans="6:6" x14ac:dyDescent="0.35">
      <c r="F58" t="s">
        <v>712</v>
      </c>
    </row>
    <row r="59" spans="6:6" x14ac:dyDescent="0.35">
      <c r="F59" t="s">
        <v>713</v>
      </c>
    </row>
    <row r="60" spans="6:6" x14ac:dyDescent="0.35">
      <c r="F60" t="s">
        <v>714</v>
      </c>
    </row>
    <row r="61" spans="6:6" x14ac:dyDescent="0.35">
      <c r="F61" t="s">
        <v>715</v>
      </c>
    </row>
    <row r="62" spans="6:6" x14ac:dyDescent="0.35">
      <c r="F62" t="s">
        <v>716</v>
      </c>
    </row>
    <row r="63" spans="6:6" x14ac:dyDescent="0.35">
      <c r="F63" t="s">
        <v>717</v>
      </c>
    </row>
    <row r="64" spans="6:6" x14ac:dyDescent="0.35">
      <c r="F64" t="s">
        <v>718</v>
      </c>
    </row>
    <row r="65" spans="6:6" x14ac:dyDescent="0.35">
      <c r="F65" t="s">
        <v>719</v>
      </c>
    </row>
    <row r="66" spans="6:6" x14ac:dyDescent="0.35">
      <c r="F66" t="s">
        <v>720</v>
      </c>
    </row>
    <row r="67" spans="6:6" x14ac:dyDescent="0.35">
      <c r="F67" t="s">
        <v>721</v>
      </c>
    </row>
    <row r="68" spans="6:6" x14ac:dyDescent="0.35">
      <c r="F68" t="s">
        <v>722</v>
      </c>
    </row>
    <row r="69" spans="6:6" x14ac:dyDescent="0.35">
      <c r="F69" t="s">
        <v>723</v>
      </c>
    </row>
    <row r="70" spans="6:6" x14ac:dyDescent="0.35">
      <c r="F70" t="s">
        <v>724</v>
      </c>
    </row>
    <row r="71" spans="6:6" x14ac:dyDescent="0.35">
      <c r="F71" t="s">
        <v>725</v>
      </c>
    </row>
    <row r="72" spans="6:6" x14ac:dyDescent="0.35">
      <c r="F72" t="s">
        <v>726</v>
      </c>
    </row>
    <row r="73" spans="6:6" x14ac:dyDescent="0.35">
      <c r="F73" t="s">
        <v>727</v>
      </c>
    </row>
    <row r="74" spans="6:6" x14ac:dyDescent="0.35">
      <c r="F74" t="s">
        <v>728</v>
      </c>
    </row>
    <row r="75" spans="6:6" x14ac:dyDescent="0.35">
      <c r="F75" t="s">
        <v>729</v>
      </c>
    </row>
    <row r="76" spans="6:6" x14ac:dyDescent="0.35">
      <c r="F76" t="s">
        <v>730</v>
      </c>
    </row>
    <row r="77" spans="6:6" x14ac:dyDescent="0.35">
      <c r="F77" t="s">
        <v>731</v>
      </c>
    </row>
    <row r="78" spans="6:6" x14ac:dyDescent="0.35">
      <c r="F78" t="s">
        <v>389</v>
      </c>
    </row>
    <row r="79" spans="6:6" x14ac:dyDescent="0.35">
      <c r="F79" t="s">
        <v>732</v>
      </c>
    </row>
    <row r="80" spans="6:6" x14ac:dyDescent="0.35">
      <c r="F80" t="s">
        <v>442</v>
      </c>
    </row>
    <row r="81" spans="6:6" x14ac:dyDescent="0.35">
      <c r="F81" t="s">
        <v>733</v>
      </c>
    </row>
    <row r="82" spans="6:6" x14ac:dyDescent="0.35">
      <c r="F82" t="s">
        <v>734</v>
      </c>
    </row>
    <row r="83" spans="6:6" x14ac:dyDescent="0.35">
      <c r="F83" t="s">
        <v>735</v>
      </c>
    </row>
    <row r="84" spans="6:6" x14ac:dyDescent="0.35">
      <c r="F84" t="s">
        <v>736</v>
      </c>
    </row>
    <row r="85" spans="6:6" x14ac:dyDescent="0.35">
      <c r="F85" t="s">
        <v>737</v>
      </c>
    </row>
    <row r="86" spans="6:6" x14ac:dyDescent="0.35">
      <c r="F86" t="s">
        <v>738</v>
      </c>
    </row>
    <row r="87" spans="6:6" x14ac:dyDescent="0.35">
      <c r="F87" t="s">
        <v>739</v>
      </c>
    </row>
    <row r="88" spans="6:6" x14ac:dyDescent="0.35">
      <c r="F88" t="s">
        <v>740</v>
      </c>
    </row>
    <row r="89" spans="6:6" x14ac:dyDescent="0.35">
      <c r="F89" t="s">
        <v>741</v>
      </c>
    </row>
    <row r="90" spans="6:6" x14ac:dyDescent="0.35">
      <c r="F90" t="s">
        <v>742</v>
      </c>
    </row>
    <row r="91" spans="6:6" x14ac:dyDescent="0.35">
      <c r="F91" t="s">
        <v>743</v>
      </c>
    </row>
    <row r="92" spans="6:6" x14ac:dyDescent="0.35">
      <c r="F92" t="s">
        <v>744</v>
      </c>
    </row>
    <row r="93" spans="6:6" x14ac:dyDescent="0.35">
      <c r="F93" t="s">
        <v>745</v>
      </c>
    </row>
    <row r="94" spans="6:6" x14ac:dyDescent="0.35">
      <c r="F94" t="s">
        <v>746</v>
      </c>
    </row>
    <row r="95" spans="6:6" x14ac:dyDescent="0.35">
      <c r="F95" t="s">
        <v>747</v>
      </c>
    </row>
    <row r="96" spans="6:6" x14ac:dyDescent="0.35">
      <c r="F96" t="s">
        <v>748</v>
      </c>
    </row>
    <row r="97" spans="6:6" x14ac:dyDescent="0.35">
      <c r="F97" t="s">
        <v>749</v>
      </c>
    </row>
    <row r="98" spans="6:6" x14ac:dyDescent="0.35">
      <c r="F98" t="s">
        <v>750</v>
      </c>
    </row>
    <row r="99" spans="6:6" x14ac:dyDescent="0.35">
      <c r="F99" t="s">
        <v>751</v>
      </c>
    </row>
    <row r="100" spans="6:6" x14ac:dyDescent="0.35">
      <c r="F100" t="s">
        <v>752</v>
      </c>
    </row>
    <row r="101" spans="6:6" x14ac:dyDescent="0.35">
      <c r="F101" t="s">
        <v>753</v>
      </c>
    </row>
    <row r="102" spans="6:6" x14ac:dyDescent="0.35">
      <c r="F102" t="s">
        <v>754</v>
      </c>
    </row>
    <row r="103" spans="6:6" x14ac:dyDescent="0.35">
      <c r="F103" t="s">
        <v>755</v>
      </c>
    </row>
    <row r="104" spans="6:6" x14ac:dyDescent="0.35">
      <c r="F104" t="s">
        <v>756</v>
      </c>
    </row>
    <row r="105" spans="6:6" x14ac:dyDescent="0.35">
      <c r="F105" t="s">
        <v>757</v>
      </c>
    </row>
    <row r="106" spans="6:6" x14ac:dyDescent="0.35">
      <c r="F106" t="s">
        <v>758</v>
      </c>
    </row>
    <row r="107" spans="6:6" x14ac:dyDescent="0.35">
      <c r="F107" t="s">
        <v>759</v>
      </c>
    </row>
    <row r="108" spans="6:6" x14ac:dyDescent="0.35">
      <c r="F108" t="s">
        <v>760</v>
      </c>
    </row>
    <row r="109" spans="6:6" x14ac:dyDescent="0.35">
      <c r="F109" t="s">
        <v>761</v>
      </c>
    </row>
    <row r="110" spans="6:6" x14ac:dyDescent="0.35">
      <c r="F110" t="s">
        <v>762</v>
      </c>
    </row>
    <row r="111" spans="6:6" x14ac:dyDescent="0.35">
      <c r="F111" t="s">
        <v>763</v>
      </c>
    </row>
    <row r="112" spans="6:6" x14ac:dyDescent="0.35">
      <c r="F112" t="s">
        <v>764</v>
      </c>
    </row>
    <row r="113" spans="6:6" x14ac:dyDescent="0.35">
      <c r="F113" t="s">
        <v>765</v>
      </c>
    </row>
    <row r="114" spans="6:6" x14ac:dyDescent="0.35">
      <c r="F114" t="s">
        <v>766</v>
      </c>
    </row>
    <row r="115" spans="6:6" x14ac:dyDescent="0.35">
      <c r="F115" t="s">
        <v>767</v>
      </c>
    </row>
    <row r="116" spans="6:6" x14ac:dyDescent="0.35">
      <c r="F116" t="s">
        <v>768</v>
      </c>
    </row>
    <row r="117" spans="6:6" x14ac:dyDescent="0.35">
      <c r="F117" t="s">
        <v>769</v>
      </c>
    </row>
    <row r="118" spans="6:6" x14ac:dyDescent="0.35">
      <c r="F118" t="s">
        <v>770</v>
      </c>
    </row>
    <row r="119" spans="6:6" x14ac:dyDescent="0.35">
      <c r="F119" t="s">
        <v>771</v>
      </c>
    </row>
    <row r="120" spans="6:6" x14ac:dyDescent="0.35">
      <c r="F120" t="s">
        <v>772</v>
      </c>
    </row>
    <row r="121" spans="6:6" x14ac:dyDescent="0.35">
      <c r="F121" t="s">
        <v>773</v>
      </c>
    </row>
    <row r="122" spans="6:6" x14ac:dyDescent="0.35">
      <c r="F122" t="s">
        <v>774</v>
      </c>
    </row>
    <row r="123" spans="6:6" x14ac:dyDescent="0.35">
      <c r="F123" t="s">
        <v>775</v>
      </c>
    </row>
    <row r="124" spans="6:6" x14ac:dyDescent="0.35">
      <c r="F124" t="s">
        <v>776</v>
      </c>
    </row>
    <row r="125" spans="6:6" x14ac:dyDescent="0.35">
      <c r="F125" t="s">
        <v>777</v>
      </c>
    </row>
    <row r="126" spans="6:6" x14ac:dyDescent="0.35">
      <c r="F126" t="s">
        <v>610</v>
      </c>
    </row>
    <row r="127" spans="6:6" x14ac:dyDescent="0.35">
      <c r="F127" t="s">
        <v>778</v>
      </c>
    </row>
    <row r="128" spans="6:6" x14ac:dyDescent="0.35">
      <c r="F128" t="s">
        <v>779</v>
      </c>
    </row>
    <row r="129" spans="6:6" x14ac:dyDescent="0.35">
      <c r="F129" t="s">
        <v>780</v>
      </c>
    </row>
    <row r="130" spans="6:6" x14ac:dyDescent="0.35">
      <c r="F130" t="s">
        <v>781</v>
      </c>
    </row>
    <row r="131" spans="6:6" x14ac:dyDescent="0.35">
      <c r="F131" t="s">
        <v>782</v>
      </c>
    </row>
    <row r="132" spans="6:6" x14ac:dyDescent="0.35">
      <c r="F132" t="s">
        <v>783</v>
      </c>
    </row>
    <row r="133" spans="6:6" x14ac:dyDescent="0.35">
      <c r="F133" t="s">
        <v>784</v>
      </c>
    </row>
    <row r="134" spans="6:6" x14ac:dyDescent="0.35">
      <c r="F134" t="s">
        <v>785</v>
      </c>
    </row>
    <row r="135" spans="6:6" x14ac:dyDescent="0.35">
      <c r="F135" t="s">
        <v>786</v>
      </c>
    </row>
    <row r="136" spans="6:6" x14ac:dyDescent="0.35">
      <c r="F136" t="s">
        <v>787</v>
      </c>
    </row>
    <row r="137" spans="6:6" x14ac:dyDescent="0.35">
      <c r="F137" t="s">
        <v>788</v>
      </c>
    </row>
    <row r="138" spans="6:6" x14ac:dyDescent="0.35">
      <c r="F138" t="s">
        <v>789</v>
      </c>
    </row>
    <row r="139" spans="6:6" x14ac:dyDescent="0.35">
      <c r="F139" t="s">
        <v>790</v>
      </c>
    </row>
    <row r="140" spans="6:6" x14ac:dyDescent="0.35">
      <c r="F140" t="s">
        <v>791</v>
      </c>
    </row>
    <row r="141" spans="6:6" x14ac:dyDescent="0.35">
      <c r="F141" t="s">
        <v>792</v>
      </c>
    </row>
    <row r="142" spans="6:6" x14ac:dyDescent="0.35">
      <c r="F142" t="s">
        <v>793</v>
      </c>
    </row>
    <row r="143" spans="6:6" x14ac:dyDescent="0.35">
      <c r="F143" t="s">
        <v>794</v>
      </c>
    </row>
    <row r="144" spans="6:6" x14ac:dyDescent="0.35">
      <c r="F144" t="s">
        <v>624</v>
      </c>
    </row>
    <row r="145" spans="6:6" x14ac:dyDescent="0.35">
      <c r="F145" t="s">
        <v>795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6">
    <tabColor theme="5" tint="-0.249977111117893"/>
  </sheetPr>
  <dimension ref="A1:K314"/>
  <sheetViews>
    <sheetView showGridLines="0" zoomScale="85" zoomScaleNormal="85" workbookViewId="0">
      <pane ySplit="5" topLeftCell="A6" activePane="bottomLeft" state="frozen"/>
      <selection activeCell="A5" sqref="A5"/>
      <selection pane="bottomLeft" activeCell="E9" sqref="E9"/>
    </sheetView>
  </sheetViews>
  <sheetFormatPr baseColWidth="10" defaultColWidth="0" defaultRowHeight="14.5" x14ac:dyDescent="0.35"/>
  <cols>
    <col min="1" max="1" width="13.7265625" style="40" customWidth="1"/>
    <col min="2" max="2" width="19.08984375" style="40" customWidth="1"/>
    <col min="3" max="3" width="13" style="40" customWidth="1"/>
    <col min="4" max="4" width="13.7265625" style="40" customWidth="1"/>
    <col min="5" max="5" width="35.453125" style="40" customWidth="1"/>
    <col min="6" max="6" width="17.26953125" style="41" customWidth="1"/>
    <col min="7" max="7" width="10.08984375" style="42" customWidth="1"/>
    <col min="8" max="8" width="14.1796875" style="40" customWidth="1"/>
    <col min="9" max="9" width="16.54296875" style="36" customWidth="1"/>
    <col min="10" max="10" width="25.453125" style="40" customWidth="1"/>
    <col min="11" max="11" width="30" customWidth="1"/>
    <col min="12" max="16384" width="10.90625" hidden="1"/>
  </cols>
  <sheetData>
    <row r="1" spans="1:11" ht="89.5" customHeight="1" x14ac:dyDescent="0.35">
      <c r="A1" s="205"/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x14ac:dyDescent="0.35">
      <c r="A2" s="1"/>
      <c r="B2" s="2"/>
      <c r="C2" s="2"/>
      <c r="D2" s="2"/>
      <c r="E2" s="2"/>
      <c r="F2" s="3"/>
      <c r="G2" s="3"/>
      <c r="H2" s="3"/>
      <c r="I2" s="3"/>
      <c r="J2" s="4" t="s">
        <v>0</v>
      </c>
      <c r="K2" s="5">
        <v>46031</v>
      </c>
    </row>
    <row r="3" spans="1:11" ht="8" customHeight="1" x14ac:dyDescent="0.35">
      <c r="A3" s="6"/>
      <c r="B3" s="6"/>
      <c r="C3" s="6"/>
      <c r="D3" s="6"/>
      <c r="E3" s="7"/>
      <c r="F3" s="8"/>
      <c r="G3" s="9"/>
      <c r="H3" s="10"/>
      <c r="I3" s="11"/>
      <c r="J3" s="12"/>
      <c r="K3" s="13"/>
    </row>
    <row r="4" spans="1:11" ht="4" customHeight="1" x14ac:dyDescent="0.35"/>
    <row r="5" spans="1:11" ht="39" x14ac:dyDescent="0.35">
      <c r="A5" s="14" t="s">
        <v>1</v>
      </c>
      <c r="B5" s="15" t="s">
        <v>2</v>
      </c>
      <c r="C5" s="16" t="s">
        <v>3</v>
      </c>
      <c r="D5" s="14" t="s">
        <v>4</v>
      </c>
      <c r="E5" s="15" t="s">
        <v>5</v>
      </c>
      <c r="F5" s="17" t="s">
        <v>6</v>
      </c>
      <c r="G5" s="15" t="s">
        <v>7</v>
      </c>
      <c r="H5" s="15" t="s">
        <v>8</v>
      </c>
      <c r="I5" s="16" t="s">
        <v>9</v>
      </c>
      <c r="J5" s="18" t="s">
        <v>10</v>
      </c>
      <c r="K5" s="19" t="s">
        <v>11</v>
      </c>
    </row>
    <row r="6" spans="1:11" x14ac:dyDescent="0.35">
      <c r="A6" s="20" t="s">
        <v>12</v>
      </c>
      <c r="B6" s="20" t="s">
        <v>13</v>
      </c>
      <c r="C6" s="20" t="s">
        <v>14</v>
      </c>
      <c r="D6" s="20">
        <v>92038630</v>
      </c>
      <c r="E6" s="21" t="s">
        <v>15</v>
      </c>
      <c r="F6" s="22">
        <v>87427400</v>
      </c>
      <c r="G6" s="23" t="s">
        <v>16</v>
      </c>
      <c r="H6" s="20" t="s">
        <v>17</v>
      </c>
      <c r="I6" s="20" t="s">
        <v>18</v>
      </c>
      <c r="J6" s="20" t="s">
        <v>19</v>
      </c>
      <c r="K6" s="3"/>
    </row>
    <row r="7" spans="1:11" x14ac:dyDescent="0.35">
      <c r="A7" s="20" t="s">
        <v>12</v>
      </c>
      <c r="B7" s="20" t="s">
        <v>13</v>
      </c>
      <c r="C7" s="20" t="s">
        <v>20</v>
      </c>
      <c r="D7" s="20">
        <v>92242382</v>
      </c>
      <c r="E7" s="21" t="s">
        <v>21</v>
      </c>
      <c r="F7" s="22">
        <v>118829500</v>
      </c>
      <c r="G7" s="23" t="s">
        <v>16</v>
      </c>
      <c r="H7" s="20" t="s">
        <v>17</v>
      </c>
      <c r="I7" s="20" t="s">
        <v>22</v>
      </c>
      <c r="J7" s="20" t="s">
        <v>19</v>
      </c>
      <c r="K7" s="3"/>
    </row>
    <row r="8" spans="1:11" x14ac:dyDescent="0.35">
      <c r="A8" s="20" t="s">
        <v>12</v>
      </c>
      <c r="B8" s="20" t="s">
        <v>23</v>
      </c>
      <c r="C8" s="20" t="s">
        <v>24</v>
      </c>
      <c r="D8" s="20">
        <v>92107860</v>
      </c>
      <c r="E8" s="21" t="s">
        <v>25</v>
      </c>
      <c r="F8" s="22">
        <v>12040400</v>
      </c>
      <c r="G8" s="23" t="s">
        <v>26</v>
      </c>
      <c r="H8" s="20" t="s">
        <v>17</v>
      </c>
      <c r="I8" s="20" t="s">
        <v>27</v>
      </c>
      <c r="J8" s="20" t="s">
        <v>19</v>
      </c>
      <c r="K8" s="3"/>
    </row>
    <row r="9" spans="1:11" x14ac:dyDescent="0.35">
      <c r="A9" s="20" t="s">
        <v>12</v>
      </c>
      <c r="B9" s="20" t="s">
        <v>23</v>
      </c>
      <c r="C9" s="20" t="s">
        <v>24</v>
      </c>
      <c r="D9" s="20">
        <v>92107860</v>
      </c>
      <c r="E9" s="21" t="s">
        <v>28</v>
      </c>
      <c r="F9" s="22">
        <v>1346900</v>
      </c>
      <c r="G9" s="23" t="s">
        <v>26</v>
      </c>
      <c r="H9" s="20" t="s">
        <v>17</v>
      </c>
      <c r="I9" s="20" t="s">
        <v>27</v>
      </c>
      <c r="J9" s="20" t="s">
        <v>19</v>
      </c>
      <c r="K9" s="3"/>
    </row>
    <row r="10" spans="1:11" ht="29" x14ac:dyDescent="0.35">
      <c r="A10" s="20" t="s">
        <v>12</v>
      </c>
      <c r="B10" s="20" t="s">
        <v>29</v>
      </c>
      <c r="C10" s="20">
        <v>81112202</v>
      </c>
      <c r="D10" s="20">
        <v>92232773</v>
      </c>
      <c r="E10" s="21" t="s">
        <v>30</v>
      </c>
      <c r="F10" s="22">
        <v>1745900.0100000002</v>
      </c>
      <c r="G10" s="23" t="s">
        <v>31</v>
      </c>
      <c r="H10" s="20" t="s">
        <v>17</v>
      </c>
      <c r="I10" s="20" t="s">
        <v>32</v>
      </c>
      <c r="J10" s="20" t="s">
        <v>19</v>
      </c>
      <c r="K10" s="3"/>
    </row>
    <row r="11" spans="1:11" x14ac:dyDescent="0.35">
      <c r="A11" s="20" t="s">
        <v>12</v>
      </c>
      <c r="B11" s="20" t="s">
        <v>33</v>
      </c>
      <c r="C11" s="20" t="s">
        <v>34</v>
      </c>
      <c r="D11" s="20">
        <v>92056061</v>
      </c>
      <c r="E11" s="24" t="s">
        <v>35</v>
      </c>
      <c r="F11" s="22">
        <v>59713000</v>
      </c>
      <c r="G11" s="23" t="s">
        <v>31</v>
      </c>
      <c r="H11" s="20" t="s">
        <v>17</v>
      </c>
      <c r="I11" s="20" t="s">
        <v>36</v>
      </c>
      <c r="J11" s="20" t="s">
        <v>19</v>
      </c>
      <c r="K11" s="3"/>
    </row>
    <row r="12" spans="1:11" x14ac:dyDescent="0.35">
      <c r="A12" s="20" t="s">
        <v>37</v>
      </c>
      <c r="B12" s="20" t="s">
        <v>38</v>
      </c>
      <c r="C12" s="20" t="s">
        <v>39</v>
      </c>
      <c r="D12" s="20" t="s">
        <v>646</v>
      </c>
      <c r="E12" s="21" t="s">
        <v>40</v>
      </c>
      <c r="F12" s="22">
        <v>15000000</v>
      </c>
      <c r="G12" s="23" t="str">
        <f t="shared" ref="G12:G25" si="0">TEXT(LEFT(B12, 5), "0\.00\.00")</f>
        <v>1.04.04</v>
      </c>
      <c r="H12" s="20" t="s">
        <v>17</v>
      </c>
      <c r="I12" s="25" t="s">
        <v>36</v>
      </c>
      <c r="J12" s="20" t="s">
        <v>41</v>
      </c>
      <c r="K12" s="3"/>
    </row>
    <row r="13" spans="1:11" x14ac:dyDescent="0.35">
      <c r="A13" s="20" t="s">
        <v>12</v>
      </c>
      <c r="B13" s="20" t="s">
        <v>42</v>
      </c>
      <c r="C13" s="20" t="s">
        <v>43</v>
      </c>
      <c r="D13" s="20" t="s">
        <v>44</v>
      </c>
      <c r="E13" s="21" t="s">
        <v>45</v>
      </c>
      <c r="F13" s="22">
        <v>400000</v>
      </c>
      <c r="G13" s="26" t="str">
        <f t="shared" si="0"/>
        <v>1.04.06</v>
      </c>
      <c r="H13" s="20" t="s">
        <v>17</v>
      </c>
      <c r="I13" s="20" t="s">
        <v>22</v>
      </c>
      <c r="J13" s="20" t="s">
        <v>46</v>
      </c>
      <c r="K13" s="3"/>
    </row>
    <row r="14" spans="1:11" x14ac:dyDescent="0.35">
      <c r="A14" s="20" t="s">
        <v>12</v>
      </c>
      <c r="B14" s="20" t="s">
        <v>47</v>
      </c>
      <c r="C14" s="20" t="s">
        <v>48</v>
      </c>
      <c r="D14" s="20" t="s">
        <v>49</v>
      </c>
      <c r="E14" s="21" t="s">
        <v>50</v>
      </c>
      <c r="F14" s="22">
        <v>1200000</v>
      </c>
      <c r="G14" s="26" t="str">
        <f t="shared" si="0"/>
        <v>1.04.06</v>
      </c>
      <c r="H14" s="20" t="s">
        <v>17</v>
      </c>
      <c r="I14" s="20" t="s">
        <v>22</v>
      </c>
      <c r="J14" s="20" t="s">
        <v>46</v>
      </c>
      <c r="K14" s="3"/>
    </row>
    <row r="15" spans="1:11" x14ac:dyDescent="0.35">
      <c r="A15" s="20" t="s">
        <v>12</v>
      </c>
      <c r="B15" s="20" t="s">
        <v>51</v>
      </c>
      <c r="C15" s="20" t="s">
        <v>43</v>
      </c>
      <c r="D15" s="20" t="s">
        <v>52</v>
      </c>
      <c r="E15" s="21" t="s">
        <v>53</v>
      </c>
      <c r="F15" s="22">
        <v>300000</v>
      </c>
      <c r="G15" s="26" t="str">
        <f t="shared" si="0"/>
        <v>1.04.06</v>
      </c>
      <c r="H15" s="20" t="s">
        <v>17</v>
      </c>
      <c r="I15" s="20" t="s">
        <v>22</v>
      </c>
      <c r="J15" s="20" t="s">
        <v>46</v>
      </c>
      <c r="K15" s="3"/>
    </row>
    <row r="16" spans="1:11" x14ac:dyDescent="0.35">
      <c r="A16" s="20" t="s">
        <v>12</v>
      </c>
      <c r="B16" s="20" t="s">
        <v>54</v>
      </c>
      <c r="C16" s="20">
        <v>92101501</v>
      </c>
      <c r="D16" s="20">
        <v>92433333</v>
      </c>
      <c r="E16" s="21" t="s">
        <v>55</v>
      </c>
      <c r="F16" s="22">
        <v>175100000</v>
      </c>
      <c r="G16" s="26" t="str">
        <f t="shared" si="0"/>
        <v>1.04.06</v>
      </c>
      <c r="H16" s="20" t="s">
        <v>17</v>
      </c>
      <c r="I16" s="20" t="s">
        <v>22</v>
      </c>
      <c r="J16" s="20" t="s">
        <v>46</v>
      </c>
      <c r="K16" s="3"/>
    </row>
    <row r="17" spans="1:11" x14ac:dyDescent="0.35">
      <c r="A17" s="20" t="s">
        <v>12</v>
      </c>
      <c r="B17" s="20" t="s">
        <v>56</v>
      </c>
      <c r="C17" s="20" t="s">
        <v>57</v>
      </c>
      <c r="D17" s="20">
        <v>92426269</v>
      </c>
      <c r="E17" s="24" t="s">
        <v>58</v>
      </c>
      <c r="F17" s="22">
        <v>76700000</v>
      </c>
      <c r="G17" s="26" t="str">
        <f t="shared" si="0"/>
        <v>1.04.06</v>
      </c>
      <c r="H17" s="20" t="s">
        <v>17</v>
      </c>
      <c r="I17" s="20" t="s">
        <v>22</v>
      </c>
      <c r="J17" s="20" t="s">
        <v>46</v>
      </c>
      <c r="K17" s="3"/>
    </row>
    <row r="18" spans="1:11" x14ac:dyDescent="0.35">
      <c r="A18" s="20" t="s">
        <v>12</v>
      </c>
      <c r="B18" s="20" t="s">
        <v>59</v>
      </c>
      <c r="C18" s="20" t="s">
        <v>60</v>
      </c>
      <c r="D18" s="20" t="s">
        <v>61</v>
      </c>
      <c r="E18" s="24" t="s">
        <v>62</v>
      </c>
      <c r="F18" s="22">
        <v>700000</v>
      </c>
      <c r="G18" s="26" t="str">
        <f t="shared" si="0"/>
        <v>1.04.99</v>
      </c>
      <c r="H18" s="20" t="s">
        <v>17</v>
      </c>
      <c r="I18" s="20" t="s">
        <v>22</v>
      </c>
      <c r="J18" s="20" t="s">
        <v>46</v>
      </c>
      <c r="K18" s="3"/>
    </row>
    <row r="19" spans="1:11" x14ac:dyDescent="0.35">
      <c r="A19" s="20" t="s">
        <v>37</v>
      </c>
      <c r="B19" s="20" t="s">
        <v>63</v>
      </c>
      <c r="C19" s="20" t="s">
        <v>64</v>
      </c>
      <c r="D19" s="20" t="s">
        <v>65</v>
      </c>
      <c r="E19" s="21" t="s">
        <v>66</v>
      </c>
      <c r="F19" s="22">
        <v>7500000</v>
      </c>
      <c r="G19" s="26" t="str">
        <f t="shared" si="0"/>
        <v>1.07.01</v>
      </c>
      <c r="H19" s="20" t="s">
        <v>17</v>
      </c>
      <c r="I19" s="25" t="s">
        <v>36</v>
      </c>
      <c r="J19" s="20" t="s">
        <v>41</v>
      </c>
      <c r="K19" s="3"/>
    </row>
    <row r="20" spans="1:11" ht="29" x14ac:dyDescent="0.35">
      <c r="A20" s="20" t="s">
        <v>12</v>
      </c>
      <c r="B20" s="20" t="s">
        <v>67</v>
      </c>
      <c r="C20" s="20" t="s">
        <v>68</v>
      </c>
      <c r="D20" s="20" t="s">
        <v>69</v>
      </c>
      <c r="E20" s="21" t="s">
        <v>70</v>
      </c>
      <c r="F20" s="22">
        <v>44151295</v>
      </c>
      <c r="G20" s="26" t="str">
        <f t="shared" si="0"/>
        <v>1.08.01</v>
      </c>
      <c r="H20" s="20" t="s">
        <v>17</v>
      </c>
      <c r="I20" s="20" t="s">
        <v>22</v>
      </c>
      <c r="J20" s="20" t="s">
        <v>46</v>
      </c>
      <c r="K20" s="3"/>
    </row>
    <row r="21" spans="1:11" ht="43.5" x14ac:dyDescent="0.35">
      <c r="A21" s="20" t="s">
        <v>12</v>
      </c>
      <c r="B21" s="20" t="s">
        <v>71</v>
      </c>
      <c r="C21" s="20">
        <v>72101509</v>
      </c>
      <c r="D21" s="20">
        <v>92449700</v>
      </c>
      <c r="E21" s="21" t="s">
        <v>72</v>
      </c>
      <c r="F21" s="22">
        <v>2500000</v>
      </c>
      <c r="G21" s="26" t="str">
        <f t="shared" si="0"/>
        <v>1.08.01</v>
      </c>
      <c r="H21" s="20" t="s">
        <v>17</v>
      </c>
      <c r="I21" s="20" t="s">
        <v>22</v>
      </c>
      <c r="J21" s="20" t="s">
        <v>46</v>
      </c>
      <c r="K21" s="3"/>
    </row>
    <row r="22" spans="1:11" ht="29" x14ac:dyDescent="0.35">
      <c r="A22" s="20" t="s">
        <v>12</v>
      </c>
      <c r="B22" s="20" t="s">
        <v>73</v>
      </c>
      <c r="C22" s="20" t="s">
        <v>74</v>
      </c>
      <c r="D22" s="20" t="s">
        <v>75</v>
      </c>
      <c r="E22" s="21" t="s">
        <v>76</v>
      </c>
      <c r="F22" s="22">
        <v>400000</v>
      </c>
      <c r="G22" s="26" t="str">
        <f t="shared" si="0"/>
        <v>1.08.04</v>
      </c>
      <c r="H22" s="20" t="s">
        <v>17</v>
      </c>
      <c r="I22" s="20" t="s">
        <v>22</v>
      </c>
      <c r="J22" s="20" t="s">
        <v>46</v>
      </c>
      <c r="K22" s="3"/>
    </row>
    <row r="23" spans="1:11" ht="29" x14ac:dyDescent="0.35">
      <c r="A23" s="20" t="s">
        <v>12</v>
      </c>
      <c r="B23" s="20" t="s">
        <v>77</v>
      </c>
      <c r="C23" s="20">
        <v>72154301</v>
      </c>
      <c r="D23" s="20" t="s">
        <v>78</v>
      </c>
      <c r="E23" s="21" t="s">
        <v>79</v>
      </c>
      <c r="F23" s="22">
        <v>2396300</v>
      </c>
      <c r="G23" s="26" t="str">
        <f t="shared" si="0"/>
        <v>1.08.04</v>
      </c>
      <c r="H23" s="20" t="s">
        <v>17</v>
      </c>
      <c r="I23" s="20" t="s">
        <v>22</v>
      </c>
      <c r="J23" s="20" t="s">
        <v>46</v>
      </c>
      <c r="K23" s="3"/>
    </row>
    <row r="24" spans="1:11" x14ac:dyDescent="0.35">
      <c r="A24" s="20" t="s">
        <v>12</v>
      </c>
      <c r="B24" s="20" t="s">
        <v>80</v>
      </c>
      <c r="C24" s="20" t="s">
        <v>81</v>
      </c>
      <c r="D24" s="20" t="s">
        <v>82</v>
      </c>
      <c r="E24" s="21" t="s">
        <v>83</v>
      </c>
      <c r="F24" s="22">
        <v>600000</v>
      </c>
      <c r="G24" s="26" t="str">
        <f t="shared" si="0"/>
        <v>1.08.04</v>
      </c>
      <c r="H24" s="20" t="s">
        <v>17</v>
      </c>
      <c r="I24" s="20" t="s">
        <v>22</v>
      </c>
      <c r="J24" s="20" t="s">
        <v>46</v>
      </c>
      <c r="K24" s="3"/>
    </row>
    <row r="25" spans="1:11" ht="29" x14ac:dyDescent="0.35">
      <c r="A25" s="27" t="s">
        <v>12</v>
      </c>
      <c r="B25" s="27" t="s">
        <v>84</v>
      </c>
      <c r="C25" s="27" t="s">
        <v>85</v>
      </c>
      <c r="D25" s="27" t="s">
        <v>86</v>
      </c>
      <c r="E25" s="24" t="s">
        <v>87</v>
      </c>
      <c r="F25" s="28">
        <v>15000000</v>
      </c>
      <c r="G25" s="29" t="str">
        <f t="shared" si="0"/>
        <v>1.08.05</v>
      </c>
      <c r="H25" s="27" t="s">
        <v>17</v>
      </c>
      <c r="I25" s="27" t="s">
        <v>18</v>
      </c>
      <c r="J25" s="27" t="s">
        <v>46</v>
      </c>
      <c r="K25" s="3"/>
    </row>
    <row r="26" spans="1:11" ht="29" x14ac:dyDescent="0.35">
      <c r="A26" s="20" t="s">
        <v>12</v>
      </c>
      <c r="B26" s="20" t="s">
        <v>88</v>
      </c>
      <c r="C26" s="20">
        <v>72103302</v>
      </c>
      <c r="D26" s="20">
        <v>92079802</v>
      </c>
      <c r="E26" s="21" t="s">
        <v>89</v>
      </c>
      <c r="F26" s="22">
        <v>250000</v>
      </c>
      <c r="G26" s="23" t="s">
        <v>90</v>
      </c>
      <c r="H26" s="20" t="s">
        <v>17</v>
      </c>
      <c r="I26" s="20" t="s">
        <v>91</v>
      </c>
      <c r="J26" s="20" t="s">
        <v>19</v>
      </c>
      <c r="K26" s="3"/>
    </row>
    <row r="27" spans="1:11" ht="29" x14ac:dyDescent="0.35">
      <c r="A27" s="20" t="s">
        <v>12</v>
      </c>
      <c r="B27" s="20" t="s">
        <v>92</v>
      </c>
      <c r="C27" s="20" t="s">
        <v>93</v>
      </c>
      <c r="D27" s="20" t="s">
        <v>94</v>
      </c>
      <c r="E27" s="21" t="s">
        <v>95</v>
      </c>
      <c r="F27" s="22">
        <v>2990000</v>
      </c>
      <c r="G27" s="26" t="str">
        <f>TEXT(LEFT(B27, 5), "0\.00\.00")</f>
        <v>1.08.07</v>
      </c>
      <c r="H27" s="20" t="s">
        <v>17</v>
      </c>
      <c r="I27" s="20" t="s">
        <v>22</v>
      </c>
      <c r="J27" s="20" t="s">
        <v>46</v>
      </c>
      <c r="K27" s="3"/>
    </row>
    <row r="28" spans="1:11" ht="29" x14ac:dyDescent="0.35">
      <c r="A28" s="20" t="s">
        <v>12</v>
      </c>
      <c r="B28" s="20" t="s">
        <v>96</v>
      </c>
      <c r="C28" s="20" t="s">
        <v>97</v>
      </c>
      <c r="D28" s="20" t="s">
        <v>98</v>
      </c>
      <c r="E28" s="21" t="s">
        <v>99</v>
      </c>
      <c r="F28" s="22">
        <v>5000000</v>
      </c>
      <c r="G28" s="26" t="str">
        <f>TEXT(LEFT(B28, 5), "0\.00\.00")</f>
        <v>1.08.07</v>
      </c>
      <c r="H28" s="20" t="s">
        <v>17</v>
      </c>
      <c r="I28" s="20" t="s">
        <v>22</v>
      </c>
      <c r="J28" s="20" t="s">
        <v>46</v>
      </c>
      <c r="K28" s="3"/>
    </row>
    <row r="29" spans="1:11" ht="43.5" x14ac:dyDescent="0.35">
      <c r="A29" s="20" t="s">
        <v>12</v>
      </c>
      <c r="B29" s="20" t="s">
        <v>100</v>
      </c>
      <c r="C29" s="20" t="s">
        <v>101</v>
      </c>
      <c r="D29" s="20" t="s">
        <v>102</v>
      </c>
      <c r="E29" s="21" t="s">
        <v>103</v>
      </c>
      <c r="F29" s="22">
        <v>1200000</v>
      </c>
      <c r="G29" s="26" t="str">
        <f>TEXT(LEFT(B29, 5), "0\.00\.00")</f>
        <v>1.08.99</v>
      </c>
      <c r="H29" s="20" t="s">
        <v>17</v>
      </c>
      <c r="I29" s="20" t="s">
        <v>22</v>
      </c>
      <c r="J29" s="20" t="s">
        <v>46</v>
      </c>
      <c r="K29" s="3"/>
    </row>
    <row r="30" spans="1:11" ht="29" x14ac:dyDescent="0.35">
      <c r="A30" s="20" t="s">
        <v>12</v>
      </c>
      <c r="B30" s="20" t="s">
        <v>104</v>
      </c>
      <c r="C30" s="20">
        <v>92121701</v>
      </c>
      <c r="D30" s="20" t="s">
        <v>105</v>
      </c>
      <c r="E30" s="21" t="s">
        <v>106</v>
      </c>
      <c r="F30" s="22">
        <v>3513999.99</v>
      </c>
      <c r="G30" s="23" t="s">
        <v>107</v>
      </c>
      <c r="H30" s="20" t="s">
        <v>17</v>
      </c>
      <c r="I30" s="20" t="s">
        <v>108</v>
      </c>
      <c r="J30" s="20" t="s">
        <v>19</v>
      </c>
      <c r="K30" s="3"/>
    </row>
    <row r="31" spans="1:11" x14ac:dyDescent="0.35">
      <c r="A31" s="20" t="s">
        <v>12</v>
      </c>
      <c r="B31" s="20" t="s">
        <v>109</v>
      </c>
      <c r="C31" s="20" t="s">
        <v>110</v>
      </c>
      <c r="D31" s="20" t="s">
        <v>111</v>
      </c>
      <c r="E31" s="21" t="s">
        <v>112</v>
      </c>
      <c r="F31" s="22">
        <v>7000</v>
      </c>
      <c r="G31" s="26" t="str">
        <f t="shared" ref="G31:G62" si="1">TEXT(LEFT(B31, 5), "0\.00\.00")</f>
        <v>2.01.01</v>
      </c>
      <c r="H31" s="20" t="s">
        <v>17</v>
      </c>
      <c r="I31" s="20" t="s">
        <v>22</v>
      </c>
      <c r="J31" s="20" t="s">
        <v>46</v>
      </c>
      <c r="K31" s="3"/>
    </row>
    <row r="32" spans="1:11" x14ac:dyDescent="0.35">
      <c r="A32" s="20" t="s">
        <v>12</v>
      </c>
      <c r="B32" s="20" t="s">
        <v>113</v>
      </c>
      <c r="C32" s="20" t="s">
        <v>114</v>
      </c>
      <c r="D32" s="20">
        <v>92300441</v>
      </c>
      <c r="E32" s="21" t="s">
        <v>115</v>
      </c>
      <c r="F32" s="22">
        <v>27500</v>
      </c>
      <c r="G32" s="26" t="str">
        <f t="shared" si="1"/>
        <v>2.01.02</v>
      </c>
      <c r="H32" s="20" t="s">
        <v>17</v>
      </c>
      <c r="I32" s="20" t="s">
        <v>91</v>
      </c>
      <c r="J32" s="20" t="s">
        <v>116</v>
      </c>
      <c r="K32" s="3"/>
    </row>
    <row r="33" spans="1:11" ht="29" x14ac:dyDescent="0.35">
      <c r="A33" s="20" t="s">
        <v>12</v>
      </c>
      <c r="B33" s="20" t="s">
        <v>113</v>
      </c>
      <c r="C33" s="20" t="s">
        <v>117</v>
      </c>
      <c r="D33" s="20">
        <v>92115266</v>
      </c>
      <c r="E33" s="21" t="s">
        <v>118</v>
      </c>
      <c r="F33" s="22">
        <v>13800</v>
      </c>
      <c r="G33" s="26" t="str">
        <f t="shared" si="1"/>
        <v>2.01.02</v>
      </c>
      <c r="H33" s="20" t="s">
        <v>17</v>
      </c>
      <c r="I33" s="20" t="s">
        <v>91</v>
      </c>
      <c r="J33" s="20" t="s">
        <v>116</v>
      </c>
      <c r="K33" s="3"/>
    </row>
    <row r="34" spans="1:11" x14ac:dyDescent="0.35">
      <c r="A34" s="20" t="s">
        <v>12</v>
      </c>
      <c r="B34" s="20" t="s">
        <v>119</v>
      </c>
      <c r="C34" s="20" t="s">
        <v>120</v>
      </c>
      <c r="D34" s="20" t="s">
        <v>121</v>
      </c>
      <c r="E34" s="21" t="s">
        <v>122</v>
      </c>
      <c r="F34" s="22">
        <v>74185</v>
      </c>
      <c r="G34" s="26" t="str">
        <f t="shared" si="1"/>
        <v>2.01.04</v>
      </c>
      <c r="H34" s="20" t="s">
        <v>17</v>
      </c>
      <c r="I34" s="20" t="s">
        <v>22</v>
      </c>
      <c r="J34" s="20" t="s">
        <v>46</v>
      </c>
      <c r="K34" s="3"/>
    </row>
    <row r="35" spans="1:11" ht="29" x14ac:dyDescent="0.35">
      <c r="A35" s="20" t="s">
        <v>12</v>
      </c>
      <c r="B35" s="20" t="s">
        <v>123</v>
      </c>
      <c r="C35" s="20" t="s">
        <v>120</v>
      </c>
      <c r="D35" s="20" t="s">
        <v>124</v>
      </c>
      <c r="E35" s="21" t="s">
        <v>125</v>
      </c>
      <c r="F35" s="22">
        <v>81350</v>
      </c>
      <c r="G35" s="26" t="str">
        <f t="shared" si="1"/>
        <v>2.01.04</v>
      </c>
      <c r="H35" s="20" t="s">
        <v>17</v>
      </c>
      <c r="I35" s="20" t="s">
        <v>22</v>
      </c>
      <c r="J35" s="20" t="s">
        <v>46</v>
      </c>
      <c r="K35" s="3"/>
    </row>
    <row r="36" spans="1:11" ht="58" x14ac:dyDescent="0.35">
      <c r="A36" s="20" t="s">
        <v>12</v>
      </c>
      <c r="B36" s="20" t="s">
        <v>126</v>
      </c>
      <c r="C36" s="20" t="s">
        <v>127</v>
      </c>
      <c r="D36" s="20" t="s">
        <v>128</v>
      </c>
      <c r="E36" s="21" t="s">
        <v>129</v>
      </c>
      <c r="F36" s="22">
        <v>738000</v>
      </c>
      <c r="G36" s="26" t="str">
        <f t="shared" si="1"/>
        <v>2.01.04</v>
      </c>
      <c r="H36" s="20" t="s">
        <v>17</v>
      </c>
      <c r="I36" s="20" t="s">
        <v>22</v>
      </c>
      <c r="J36" s="20" t="s">
        <v>46</v>
      </c>
      <c r="K36" s="3"/>
    </row>
    <row r="37" spans="1:11" ht="58" x14ac:dyDescent="0.35">
      <c r="A37" s="20" t="s">
        <v>12</v>
      </c>
      <c r="B37" s="20" t="s">
        <v>126</v>
      </c>
      <c r="C37" s="20" t="s">
        <v>127</v>
      </c>
      <c r="D37" s="20" t="s">
        <v>128</v>
      </c>
      <c r="E37" s="21" t="s">
        <v>130</v>
      </c>
      <c r="F37" s="22">
        <v>221400</v>
      </c>
      <c r="G37" s="26" t="str">
        <f t="shared" si="1"/>
        <v>2.01.04</v>
      </c>
      <c r="H37" s="20" t="s">
        <v>17</v>
      </c>
      <c r="I37" s="20" t="s">
        <v>22</v>
      </c>
      <c r="J37" s="20" t="s">
        <v>46</v>
      </c>
      <c r="K37" s="3"/>
    </row>
    <row r="38" spans="1:11" ht="29" x14ac:dyDescent="0.35">
      <c r="A38" s="20" t="s">
        <v>12</v>
      </c>
      <c r="B38" s="20" t="s">
        <v>131</v>
      </c>
      <c r="C38" s="20" t="s">
        <v>132</v>
      </c>
      <c r="D38" s="20" t="s">
        <v>133</v>
      </c>
      <c r="E38" s="21" t="s">
        <v>134</v>
      </c>
      <c r="F38" s="22">
        <v>84825</v>
      </c>
      <c r="G38" s="26" t="str">
        <f t="shared" si="1"/>
        <v>2.01.04</v>
      </c>
      <c r="H38" s="20" t="s">
        <v>17</v>
      </c>
      <c r="I38" s="20" t="s">
        <v>22</v>
      </c>
      <c r="J38" s="20" t="s">
        <v>46</v>
      </c>
      <c r="K38" s="3"/>
    </row>
    <row r="39" spans="1:11" ht="29" x14ac:dyDescent="0.35">
      <c r="A39" s="20" t="s">
        <v>12</v>
      </c>
      <c r="B39" s="20" t="s">
        <v>131</v>
      </c>
      <c r="C39" s="20" t="s">
        <v>132</v>
      </c>
      <c r="D39" s="20" t="s">
        <v>135</v>
      </c>
      <c r="E39" s="21" t="s">
        <v>136</v>
      </c>
      <c r="F39" s="22">
        <v>79170</v>
      </c>
      <c r="G39" s="26" t="str">
        <f t="shared" si="1"/>
        <v>2.01.04</v>
      </c>
      <c r="H39" s="20" t="s">
        <v>17</v>
      </c>
      <c r="I39" s="20" t="s">
        <v>22</v>
      </c>
      <c r="J39" s="20" t="s">
        <v>46</v>
      </c>
      <c r="K39" s="3"/>
    </row>
    <row r="40" spans="1:11" ht="29" x14ac:dyDescent="0.35">
      <c r="A40" s="20" t="s">
        <v>12</v>
      </c>
      <c r="B40" s="20" t="s">
        <v>137</v>
      </c>
      <c r="C40" s="20">
        <v>31211505</v>
      </c>
      <c r="D40" s="20">
        <v>92314225</v>
      </c>
      <c r="E40" s="21" t="s">
        <v>138</v>
      </c>
      <c r="F40" s="22">
        <v>369000</v>
      </c>
      <c r="G40" s="26" t="str">
        <f t="shared" si="1"/>
        <v>2.01.04</v>
      </c>
      <c r="H40" s="20" t="s">
        <v>17</v>
      </c>
      <c r="I40" s="20" t="s">
        <v>22</v>
      </c>
      <c r="J40" s="20" t="s">
        <v>46</v>
      </c>
      <c r="K40" s="3"/>
    </row>
    <row r="41" spans="1:11" ht="29" x14ac:dyDescent="0.35">
      <c r="A41" s="20" t="s">
        <v>12</v>
      </c>
      <c r="B41" s="20" t="s">
        <v>137</v>
      </c>
      <c r="C41" s="20">
        <v>31211505</v>
      </c>
      <c r="D41" s="20">
        <v>92399820</v>
      </c>
      <c r="E41" s="21" t="s">
        <v>139</v>
      </c>
      <c r="F41" s="22">
        <v>369000</v>
      </c>
      <c r="G41" s="26" t="str">
        <f t="shared" si="1"/>
        <v>2.01.04</v>
      </c>
      <c r="H41" s="20" t="s">
        <v>17</v>
      </c>
      <c r="I41" s="20" t="s">
        <v>22</v>
      </c>
      <c r="J41" s="20" t="s">
        <v>46</v>
      </c>
      <c r="K41" s="3"/>
    </row>
    <row r="42" spans="1:11" ht="29" x14ac:dyDescent="0.35">
      <c r="A42" s="20" t="s">
        <v>12</v>
      </c>
      <c r="B42" s="20" t="s">
        <v>131</v>
      </c>
      <c r="C42" s="20" t="s">
        <v>127</v>
      </c>
      <c r="D42" s="20" t="s">
        <v>128</v>
      </c>
      <c r="E42" s="21" t="s">
        <v>140</v>
      </c>
      <c r="F42" s="22">
        <v>522000</v>
      </c>
      <c r="G42" s="26" t="str">
        <f t="shared" si="1"/>
        <v>2.01.04</v>
      </c>
      <c r="H42" s="20" t="s">
        <v>17</v>
      </c>
      <c r="I42" s="20" t="s">
        <v>22</v>
      </c>
      <c r="J42" s="20" t="s">
        <v>46</v>
      </c>
      <c r="K42" s="3"/>
    </row>
    <row r="43" spans="1:11" ht="72.5" x14ac:dyDescent="0.35">
      <c r="A43" s="20" t="s">
        <v>12</v>
      </c>
      <c r="B43" s="20" t="s">
        <v>141</v>
      </c>
      <c r="C43" s="20" t="s">
        <v>142</v>
      </c>
      <c r="D43" s="20" t="s">
        <v>143</v>
      </c>
      <c r="E43" s="21" t="s">
        <v>144</v>
      </c>
      <c r="F43" s="22">
        <v>325000</v>
      </c>
      <c r="G43" s="26" t="str">
        <f t="shared" si="1"/>
        <v>2.01.99</v>
      </c>
      <c r="H43" s="20" t="s">
        <v>17</v>
      </c>
      <c r="I43" s="20" t="s">
        <v>22</v>
      </c>
      <c r="J43" s="20" t="s">
        <v>46</v>
      </c>
      <c r="K43" s="3"/>
    </row>
    <row r="44" spans="1:11" x14ac:dyDescent="0.35">
      <c r="A44" s="20" t="s">
        <v>12</v>
      </c>
      <c r="B44" s="20" t="s">
        <v>145</v>
      </c>
      <c r="C44" s="20" t="s">
        <v>146</v>
      </c>
      <c r="D44" s="20" t="s">
        <v>147</v>
      </c>
      <c r="E44" s="21" t="s">
        <v>148</v>
      </c>
      <c r="F44" s="22">
        <v>15600</v>
      </c>
      <c r="G44" s="26" t="str">
        <f t="shared" si="1"/>
        <v>2.01.99</v>
      </c>
      <c r="H44" s="20" t="s">
        <v>17</v>
      </c>
      <c r="I44" s="20" t="s">
        <v>22</v>
      </c>
      <c r="J44" s="20" t="s">
        <v>46</v>
      </c>
      <c r="K44" s="3"/>
    </row>
    <row r="45" spans="1:11" x14ac:dyDescent="0.35">
      <c r="A45" s="20" t="s">
        <v>12</v>
      </c>
      <c r="B45" s="20" t="s">
        <v>149</v>
      </c>
      <c r="C45" s="20" t="s">
        <v>150</v>
      </c>
      <c r="D45" s="20" t="s">
        <v>151</v>
      </c>
      <c r="E45" s="21" t="s">
        <v>152</v>
      </c>
      <c r="F45" s="22">
        <v>294000</v>
      </c>
      <c r="G45" s="26" t="str">
        <f t="shared" si="1"/>
        <v>2.01.99</v>
      </c>
      <c r="H45" s="20" t="s">
        <v>17</v>
      </c>
      <c r="I45" s="20" t="s">
        <v>22</v>
      </c>
      <c r="J45" s="20" t="s">
        <v>46</v>
      </c>
      <c r="K45" s="3"/>
    </row>
    <row r="46" spans="1:11" x14ac:dyDescent="0.35">
      <c r="A46" s="20" t="s">
        <v>12</v>
      </c>
      <c r="B46" s="20" t="s">
        <v>153</v>
      </c>
      <c r="C46" s="20" t="s">
        <v>154</v>
      </c>
      <c r="D46" s="20" t="s">
        <v>155</v>
      </c>
      <c r="E46" s="21" t="s">
        <v>156</v>
      </c>
      <c r="F46" s="22">
        <v>122400</v>
      </c>
      <c r="G46" s="26" t="str">
        <f t="shared" si="1"/>
        <v>2.01.99</v>
      </c>
      <c r="H46" s="20" t="s">
        <v>17</v>
      </c>
      <c r="I46" s="20" t="s">
        <v>22</v>
      </c>
      <c r="J46" s="20" t="s">
        <v>46</v>
      </c>
      <c r="K46" s="3"/>
    </row>
    <row r="47" spans="1:11" x14ac:dyDescent="0.35">
      <c r="A47" s="20" t="s">
        <v>12</v>
      </c>
      <c r="B47" s="20" t="s">
        <v>157</v>
      </c>
      <c r="C47" s="20" t="s">
        <v>158</v>
      </c>
      <c r="D47" s="20" t="s">
        <v>159</v>
      </c>
      <c r="E47" s="21" t="s">
        <v>160</v>
      </c>
      <c r="F47" s="22">
        <v>90000</v>
      </c>
      <c r="G47" s="26" t="str">
        <f t="shared" si="1"/>
        <v>2.01.99</v>
      </c>
      <c r="H47" s="20" t="s">
        <v>17</v>
      </c>
      <c r="I47" s="20" t="s">
        <v>22</v>
      </c>
      <c r="J47" s="20" t="s">
        <v>46</v>
      </c>
      <c r="K47" s="3"/>
    </row>
    <row r="48" spans="1:11" x14ac:dyDescent="0.35">
      <c r="A48" s="20" t="s">
        <v>12</v>
      </c>
      <c r="B48" s="20" t="s">
        <v>161</v>
      </c>
      <c r="C48" s="20" t="s">
        <v>162</v>
      </c>
      <c r="D48" s="20" t="s">
        <v>163</v>
      </c>
      <c r="E48" s="21" t="s">
        <v>164</v>
      </c>
      <c r="F48" s="22">
        <v>208500</v>
      </c>
      <c r="G48" s="26" t="str">
        <f t="shared" si="1"/>
        <v>2.01.99</v>
      </c>
      <c r="H48" s="20" t="s">
        <v>17</v>
      </c>
      <c r="I48" s="20" t="s">
        <v>22</v>
      </c>
      <c r="J48" s="20" t="s">
        <v>46</v>
      </c>
      <c r="K48" s="3"/>
    </row>
    <row r="49" spans="1:11" ht="29" x14ac:dyDescent="0.35">
      <c r="A49" s="20" t="s">
        <v>12</v>
      </c>
      <c r="B49" s="20" t="s">
        <v>165</v>
      </c>
      <c r="C49" s="20" t="s">
        <v>166</v>
      </c>
      <c r="D49" s="20" t="s">
        <v>167</v>
      </c>
      <c r="E49" s="21" t="s">
        <v>168</v>
      </c>
      <c r="F49" s="22">
        <v>84088.000000000189</v>
      </c>
      <c r="G49" s="26" t="str">
        <f t="shared" si="1"/>
        <v>2.03.01</v>
      </c>
      <c r="H49" s="20" t="s">
        <v>17</v>
      </c>
      <c r="I49" s="20" t="s">
        <v>22</v>
      </c>
      <c r="J49" s="20" t="s">
        <v>46</v>
      </c>
      <c r="K49" s="3"/>
    </row>
    <row r="50" spans="1:11" ht="58" x14ac:dyDescent="0.35">
      <c r="A50" s="20" t="s">
        <v>12</v>
      </c>
      <c r="B50" s="20" t="s">
        <v>169</v>
      </c>
      <c r="C50" s="20" t="s">
        <v>170</v>
      </c>
      <c r="D50" s="20" t="s">
        <v>171</v>
      </c>
      <c r="E50" s="21" t="s">
        <v>172</v>
      </c>
      <c r="F50" s="22">
        <v>72000</v>
      </c>
      <c r="G50" s="26" t="str">
        <f t="shared" si="1"/>
        <v>2.03.01</v>
      </c>
      <c r="H50" s="20" t="s">
        <v>17</v>
      </c>
      <c r="I50" s="20" t="s">
        <v>22</v>
      </c>
      <c r="J50" s="20" t="s">
        <v>46</v>
      </c>
      <c r="K50" s="3"/>
    </row>
    <row r="51" spans="1:11" ht="72.5" x14ac:dyDescent="0.35">
      <c r="A51" s="20" t="s">
        <v>12</v>
      </c>
      <c r="B51" s="20" t="s">
        <v>173</v>
      </c>
      <c r="C51" s="20" t="s">
        <v>174</v>
      </c>
      <c r="D51" s="20" t="s">
        <v>175</v>
      </c>
      <c r="E51" s="21" t="s">
        <v>176</v>
      </c>
      <c r="F51" s="22">
        <v>67137</v>
      </c>
      <c r="G51" s="26" t="str">
        <f t="shared" si="1"/>
        <v>2.03.01</v>
      </c>
      <c r="H51" s="20" t="s">
        <v>17</v>
      </c>
      <c r="I51" s="20" t="s">
        <v>22</v>
      </c>
      <c r="J51" s="20" t="s">
        <v>46</v>
      </c>
      <c r="K51" s="3"/>
    </row>
    <row r="52" spans="1:11" ht="43.5" x14ac:dyDescent="0.35">
      <c r="A52" s="20" t="s">
        <v>12</v>
      </c>
      <c r="B52" s="20" t="s">
        <v>173</v>
      </c>
      <c r="C52" s="20" t="s">
        <v>177</v>
      </c>
      <c r="D52" s="20" t="s">
        <v>178</v>
      </c>
      <c r="E52" s="21" t="s">
        <v>179</v>
      </c>
      <c r="F52" s="22">
        <v>448750</v>
      </c>
      <c r="G52" s="26" t="str">
        <f t="shared" si="1"/>
        <v>2.03.01</v>
      </c>
      <c r="H52" s="20" t="s">
        <v>17</v>
      </c>
      <c r="I52" s="20" t="s">
        <v>22</v>
      </c>
      <c r="J52" s="20" t="s">
        <v>46</v>
      </c>
      <c r="K52" s="3"/>
    </row>
    <row r="53" spans="1:11" ht="29" x14ac:dyDescent="0.35">
      <c r="A53" s="20" t="s">
        <v>12</v>
      </c>
      <c r="B53" s="20" t="s">
        <v>180</v>
      </c>
      <c r="C53" s="20" t="s">
        <v>181</v>
      </c>
      <c r="D53" s="20" t="s">
        <v>182</v>
      </c>
      <c r="E53" s="21" t="s">
        <v>183</v>
      </c>
      <c r="F53" s="22">
        <v>113000</v>
      </c>
      <c r="G53" s="26" t="str">
        <f t="shared" si="1"/>
        <v>2.03.01</v>
      </c>
      <c r="H53" s="20" t="s">
        <v>17</v>
      </c>
      <c r="I53" s="20" t="s">
        <v>22</v>
      </c>
      <c r="J53" s="20" t="s">
        <v>46</v>
      </c>
      <c r="K53" s="3"/>
    </row>
    <row r="54" spans="1:11" x14ac:dyDescent="0.35">
      <c r="A54" s="20" t="s">
        <v>12</v>
      </c>
      <c r="B54" s="20" t="s">
        <v>184</v>
      </c>
      <c r="C54" s="20" t="s">
        <v>166</v>
      </c>
      <c r="D54" s="20" t="s">
        <v>185</v>
      </c>
      <c r="E54" s="21" t="s">
        <v>186</v>
      </c>
      <c r="F54" s="22">
        <v>50000</v>
      </c>
      <c r="G54" s="26" t="str">
        <f t="shared" si="1"/>
        <v>2.03.01</v>
      </c>
      <c r="H54" s="20" t="s">
        <v>17</v>
      </c>
      <c r="I54" s="20" t="s">
        <v>22</v>
      </c>
      <c r="J54" s="20" t="s">
        <v>46</v>
      </c>
      <c r="K54" s="3"/>
    </row>
    <row r="55" spans="1:11" x14ac:dyDescent="0.35">
      <c r="A55" s="20" t="s">
        <v>12</v>
      </c>
      <c r="B55" s="20" t="s">
        <v>184</v>
      </c>
      <c r="C55" s="20" t="s">
        <v>166</v>
      </c>
      <c r="D55" s="20" t="s">
        <v>187</v>
      </c>
      <c r="E55" s="21" t="s">
        <v>188</v>
      </c>
      <c r="F55" s="22">
        <v>43700</v>
      </c>
      <c r="G55" s="26" t="str">
        <f t="shared" si="1"/>
        <v>2.03.01</v>
      </c>
      <c r="H55" s="20" t="s">
        <v>17</v>
      </c>
      <c r="I55" s="20" t="s">
        <v>22</v>
      </c>
      <c r="J55" s="20" t="s">
        <v>46</v>
      </c>
      <c r="K55" s="3"/>
    </row>
    <row r="56" spans="1:11" x14ac:dyDescent="0.35">
      <c r="A56" s="20" t="s">
        <v>12</v>
      </c>
      <c r="B56" s="20" t="s">
        <v>189</v>
      </c>
      <c r="C56" s="20" t="s">
        <v>190</v>
      </c>
      <c r="D56" s="20" t="s">
        <v>191</v>
      </c>
      <c r="E56" s="21" t="s">
        <v>192</v>
      </c>
      <c r="F56" s="22">
        <v>36000</v>
      </c>
      <c r="G56" s="26" t="str">
        <f t="shared" si="1"/>
        <v>2.03.01</v>
      </c>
      <c r="H56" s="20" t="s">
        <v>17</v>
      </c>
      <c r="I56" s="20" t="s">
        <v>22</v>
      </c>
      <c r="J56" s="20" t="s">
        <v>46</v>
      </c>
      <c r="K56" s="3"/>
    </row>
    <row r="57" spans="1:11" ht="29" x14ac:dyDescent="0.35">
      <c r="A57" s="20" t="s">
        <v>12</v>
      </c>
      <c r="B57" s="20" t="s">
        <v>193</v>
      </c>
      <c r="C57" s="20" t="s">
        <v>194</v>
      </c>
      <c r="D57" s="20" t="s">
        <v>195</v>
      </c>
      <c r="E57" s="21" t="s">
        <v>196</v>
      </c>
      <c r="F57" s="22">
        <v>27600</v>
      </c>
      <c r="G57" s="26" t="str">
        <f t="shared" si="1"/>
        <v>2.03.01</v>
      </c>
      <c r="H57" s="20" t="s">
        <v>17</v>
      </c>
      <c r="I57" s="20" t="s">
        <v>22</v>
      </c>
      <c r="J57" s="20" t="s">
        <v>46</v>
      </c>
      <c r="K57" s="3"/>
    </row>
    <row r="58" spans="1:11" ht="43.5" x14ac:dyDescent="0.35">
      <c r="A58" s="20" t="s">
        <v>12</v>
      </c>
      <c r="B58" s="20" t="s">
        <v>197</v>
      </c>
      <c r="C58" s="20">
        <v>31162002</v>
      </c>
      <c r="D58" s="20">
        <v>92224448</v>
      </c>
      <c r="E58" s="21" t="s">
        <v>198</v>
      </c>
      <c r="F58" s="22">
        <v>21000</v>
      </c>
      <c r="G58" s="26" t="str">
        <f t="shared" si="1"/>
        <v>2.03.01</v>
      </c>
      <c r="H58" s="20" t="s">
        <v>17</v>
      </c>
      <c r="I58" s="20" t="s">
        <v>22</v>
      </c>
      <c r="J58" s="20" t="s">
        <v>46</v>
      </c>
      <c r="K58" s="3"/>
    </row>
    <row r="59" spans="1:11" ht="29" x14ac:dyDescent="0.35">
      <c r="A59" s="20" t="s">
        <v>12</v>
      </c>
      <c r="B59" s="20" t="s">
        <v>199</v>
      </c>
      <c r="C59" s="20" t="s">
        <v>194</v>
      </c>
      <c r="D59" s="20" t="s">
        <v>200</v>
      </c>
      <c r="E59" s="21" t="s">
        <v>201</v>
      </c>
      <c r="F59" s="22">
        <v>2685</v>
      </c>
      <c r="G59" s="26" t="str">
        <f t="shared" si="1"/>
        <v>2.03.01</v>
      </c>
      <c r="H59" s="20" t="s">
        <v>17</v>
      </c>
      <c r="I59" s="20" t="s">
        <v>22</v>
      </c>
      <c r="J59" s="20" t="s">
        <v>46</v>
      </c>
      <c r="K59" s="3"/>
    </row>
    <row r="60" spans="1:11" ht="29" x14ac:dyDescent="0.35">
      <c r="A60" s="20" t="s">
        <v>12</v>
      </c>
      <c r="B60" s="20" t="s">
        <v>202</v>
      </c>
      <c r="C60" s="20">
        <v>31162002</v>
      </c>
      <c r="D60" s="20" t="s">
        <v>203</v>
      </c>
      <c r="E60" s="21" t="s">
        <v>204</v>
      </c>
      <c r="F60" s="22">
        <v>2685</v>
      </c>
      <c r="G60" s="26" t="str">
        <f t="shared" si="1"/>
        <v>2.03.01</v>
      </c>
      <c r="H60" s="20" t="s">
        <v>17</v>
      </c>
      <c r="I60" s="20" t="s">
        <v>22</v>
      </c>
      <c r="J60" s="20" t="s">
        <v>46</v>
      </c>
      <c r="K60" s="3"/>
    </row>
    <row r="61" spans="1:11" ht="29" x14ac:dyDescent="0.35">
      <c r="A61" s="20" t="s">
        <v>12</v>
      </c>
      <c r="B61" s="20" t="s">
        <v>205</v>
      </c>
      <c r="C61" s="20" t="s">
        <v>206</v>
      </c>
      <c r="D61" s="20" t="s">
        <v>207</v>
      </c>
      <c r="E61" s="21" t="s">
        <v>208</v>
      </c>
      <c r="F61" s="22">
        <v>10500</v>
      </c>
      <c r="G61" s="26" t="str">
        <f t="shared" si="1"/>
        <v>2.03.01</v>
      </c>
      <c r="H61" s="20" t="s">
        <v>17</v>
      </c>
      <c r="I61" s="20" t="s">
        <v>22</v>
      </c>
      <c r="J61" s="20" t="s">
        <v>46</v>
      </c>
      <c r="K61" s="3"/>
    </row>
    <row r="62" spans="1:11" x14ac:dyDescent="0.35">
      <c r="A62" s="20" t="s">
        <v>12</v>
      </c>
      <c r="B62" s="20" t="s">
        <v>209</v>
      </c>
      <c r="C62" s="20" t="s">
        <v>210</v>
      </c>
      <c r="D62" s="20" t="s">
        <v>211</v>
      </c>
      <c r="E62" s="21" t="s">
        <v>212</v>
      </c>
      <c r="F62" s="22">
        <v>288400</v>
      </c>
      <c r="G62" s="26" t="str">
        <f t="shared" si="1"/>
        <v>2.03.01</v>
      </c>
      <c r="H62" s="20" t="s">
        <v>17</v>
      </c>
      <c r="I62" s="20" t="s">
        <v>22</v>
      </c>
      <c r="J62" s="20" t="s">
        <v>46</v>
      </c>
      <c r="K62" s="3"/>
    </row>
    <row r="63" spans="1:11" ht="29" x14ac:dyDescent="0.35">
      <c r="A63" s="20" t="s">
        <v>12</v>
      </c>
      <c r="B63" s="20" t="s">
        <v>213</v>
      </c>
      <c r="C63" s="20" t="s">
        <v>210</v>
      </c>
      <c r="D63" s="20" t="s">
        <v>214</v>
      </c>
      <c r="E63" s="21" t="s">
        <v>215</v>
      </c>
      <c r="F63" s="22">
        <v>99700</v>
      </c>
      <c r="G63" s="26" t="str">
        <f t="shared" ref="G63:G94" si="2">TEXT(LEFT(B63, 5), "0\.00\.00")</f>
        <v>2.03.01</v>
      </c>
      <c r="H63" s="20" t="s">
        <v>17</v>
      </c>
      <c r="I63" s="20" t="s">
        <v>22</v>
      </c>
      <c r="J63" s="20" t="s">
        <v>46</v>
      </c>
      <c r="K63" s="3"/>
    </row>
    <row r="64" spans="1:11" x14ac:dyDescent="0.35">
      <c r="A64" s="20" t="s">
        <v>12</v>
      </c>
      <c r="B64" s="20" t="s">
        <v>216</v>
      </c>
      <c r="C64" s="20" t="s">
        <v>210</v>
      </c>
      <c r="D64" s="20" t="s">
        <v>217</v>
      </c>
      <c r="E64" s="21" t="s">
        <v>218</v>
      </c>
      <c r="F64" s="22">
        <v>89500</v>
      </c>
      <c r="G64" s="26" t="str">
        <f t="shared" si="2"/>
        <v>2.03.01</v>
      </c>
      <c r="H64" s="20" t="s">
        <v>17</v>
      </c>
      <c r="I64" s="20" t="s">
        <v>22</v>
      </c>
      <c r="J64" s="20" t="s">
        <v>46</v>
      </c>
      <c r="K64" s="3"/>
    </row>
    <row r="65" spans="1:11" ht="29" x14ac:dyDescent="0.35">
      <c r="A65" s="20" t="s">
        <v>12</v>
      </c>
      <c r="B65" s="20" t="s">
        <v>219</v>
      </c>
      <c r="C65" s="20" t="s">
        <v>220</v>
      </c>
      <c r="D65" s="20" t="s">
        <v>221</v>
      </c>
      <c r="E65" s="21" t="s">
        <v>222</v>
      </c>
      <c r="F65" s="22">
        <v>100000</v>
      </c>
      <c r="G65" s="26" t="str">
        <f t="shared" si="2"/>
        <v>2.03.01</v>
      </c>
      <c r="H65" s="20" t="s">
        <v>17</v>
      </c>
      <c r="I65" s="20" t="s">
        <v>22</v>
      </c>
      <c r="J65" s="20" t="s">
        <v>46</v>
      </c>
      <c r="K65" s="3"/>
    </row>
    <row r="66" spans="1:11" ht="29" x14ac:dyDescent="0.35">
      <c r="A66" s="20" t="s">
        <v>12</v>
      </c>
      <c r="B66" s="20" t="s">
        <v>223</v>
      </c>
      <c r="C66" s="20" t="s">
        <v>224</v>
      </c>
      <c r="D66" s="20" t="s">
        <v>225</v>
      </c>
      <c r="E66" s="21" t="s">
        <v>226</v>
      </c>
      <c r="F66" s="22">
        <v>21000</v>
      </c>
      <c r="G66" s="26" t="str">
        <f t="shared" si="2"/>
        <v>2.03.01</v>
      </c>
      <c r="H66" s="20" t="s">
        <v>17</v>
      </c>
      <c r="I66" s="20" t="s">
        <v>22</v>
      </c>
      <c r="J66" s="20" t="s">
        <v>46</v>
      </c>
      <c r="K66" s="3"/>
    </row>
    <row r="67" spans="1:11" ht="29" x14ac:dyDescent="0.35">
      <c r="A67" s="20" t="s">
        <v>12</v>
      </c>
      <c r="B67" s="20" t="s">
        <v>223</v>
      </c>
      <c r="C67" s="20" t="s">
        <v>224</v>
      </c>
      <c r="D67" s="20" t="s">
        <v>227</v>
      </c>
      <c r="E67" s="21" t="s">
        <v>228</v>
      </c>
      <c r="F67" s="22">
        <v>42000</v>
      </c>
      <c r="G67" s="26" t="str">
        <f t="shared" si="2"/>
        <v>2.03.01</v>
      </c>
      <c r="H67" s="20" t="s">
        <v>17</v>
      </c>
      <c r="I67" s="20" t="s">
        <v>22</v>
      </c>
      <c r="J67" s="20" t="s">
        <v>46</v>
      </c>
      <c r="K67" s="3"/>
    </row>
    <row r="68" spans="1:11" ht="29" x14ac:dyDescent="0.35">
      <c r="A68" s="20" t="s">
        <v>12</v>
      </c>
      <c r="B68" s="20" t="s">
        <v>223</v>
      </c>
      <c r="C68" s="20" t="s">
        <v>224</v>
      </c>
      <c r="D68" s="20" t="s">
        <v>229</v>
      </c>
      <c r="E68" s="21" t="s">
        <v>230</v>
      </c>
      <c r="F68" s="22">
        <v>16600</v>
      </c>
      <c r="G68" s="26" t="str">
        <f t="shared" si="2"/>
        <v>2.03.01</v>
      </c>
      <c r="H68" s="20" t="s">
        <v>17</v>
      </c>
      <c r="I68" s="20" t="s">
        <v>22</v>
      </c>
      <c r="J68" s="20" t="s">
        <v>46</v>
      </c>
      <c r="K68" s="3"/>
    </row>
    <row r="69" spans="1:11" ht="29" x14ac:dyDescent="0.35">
      <c r="A69" s="20" t="s">
        <v>12</v>
      </c>
      <c r="B69" s="20" t="s">
        <v>231</v>
      </c>
      <c r="C69" s="20" t="s">
        <v>232</v>
      </c>
      <c r="D69" s="20" t="s">
        <v>233</v>
      </c>
      <c r="E69" s="21" t="s">
        <v>234</v>
      </c>
      <c r="F69" s="22">
        <v>26250</v>
      </c>
      <c r="G69" s="26" t="str">
        <f t="shared" si="2"/>
        <v>2.03.01</v>
      </c>
      <c r="H69" s="20" t="s">
        <v>17</v>
      </c>
      <c r="I69" s="20" t="s">
        <v>22</v>
      </c>
      <c r="J69" s="20" t="s">
        <v>46</v>
      </c>
      <c r="K69" s="3"/>
    </row>
    <row r="70" spans="1:11" ht="29" x14ac:dyDescent="0.35">
      <c r="A70" s="20" t="s">
        <v>12</v>
      </c>
      <c r="B70" s="20" t="s">
        <v>231</v>
      </c>
      <c r="C70" s="20" t="s">
        <v>232</v>
      </c>
      <c r="D70" s="20" t="s">
        <v>235</v>
      </c>
      <c r="E70" s="21" t="s">
        <v>236</v>
      </c>
      <c r="F70" s="22">
        <v>28000</v>
      </c>
      <c r="G70" s="26" t="str">
        <f t="shared" si="2"/>
        <v>2.03.01</v>
      </c>
      <c r="H70" s="20" t="s">
        <v>17</v>
      </c>
      <c r="I70" s="20" t="s">
        <v>22</v>
      </c>
      <c r="J70" s="20" t="s">
        <v>46</v>
      </c>
      <c r="K70" s="3"/>
    </row>
    <row r="71" spans="1:11" ht="43.5" x14ac:dyDescent="0.35">
      <c r="A71" s="20" t="s">
        <v>12</v>
      </c>
      <c r="B71" s="20" t="s">
        <v>237</v>
      </c>
      <c r="C71" s="20" t="s">
        <v>238</v>
      </c>
      <c r="D71" s="20" t="s">
        <v>239</v>
      </c>
      <c r="E71" s="21" t="s">
        <v>240</v>
      </c>
      <c r="F71" s="22">
        <v>108750</v>
      </c>
      <c r="G71" s="26" t="str">
        <f t="shared" si="2"/>
        <v>2.03.02</v>
      </c>
      <c r="H71" s="20" t="s">
        <v>17</v>
      </c>
      <c r="I71" s="20" t="s">
        <v>22</v>
      </c>
      <c r="J71" s="20" t="s">
        <v>46</v>
      </c>
      <c r="K71" s="3"/>
    </row>
    <row r="72" spans="1:11" ht="58" x14ac:dyDescent="0.35">
      <c r="A72" s="20" t="s">
        <v>12</v>
      </c>
      <c r="B72" s="20" t="s">
        <v>241</v>
      </c>
      <c r="C72" s="30" t="s">
        <v>242</v>
      </c>
      <c r="D72" s="20" t="s">
        <v>243</v>
      </c>
      <c r="E72" s="21" t="s">
        <v>244</v>
      </c>
      <c r="F72" s="22">
        <v>73200</v>
      </c>
      <c r="G72" s="26" t="str">
        <f t="shared" si="2"/>
        <v>2.03.02</v>
      </c>
      <c r="H72" s="20" t="s">
        <v>17</v>
      </c>
      <c r="I72" s="20" t="s">
        <v>22</v>
      </c>
      <c r="J72" s="20" t="s">
        <v>46</v>
      </c>
      <c r="K72" s="3"/>
    </row>
    <row r="73" spans="1:11" ht="29" x14ac:dyDescent="0.35">
      <c r="A73" s="20" t="s">
        <v>12</v>
      </c>
      <c r="B73" s="20" t="s">
        <v>245</v>
      </c>
      <c r="C73" s="20" t="s">
        <v>246</v>
      </c>
      <c r="D73" s="20" t="s">
        <v>247</v>
      </c>
      <c r="E73" s="21" t="s">
        <v>248</v>
      </c>
      <c r="F73" s="22">
        <v>91200</v>
      </c>
      <c r="G73" s="26" t="str">
        <f t="shared" si="2"/>
        <v>2.03.02</v>
      </c>
      <c r="H73" s="20" t="s">
        <v>17</v>
      </c>
      <c r="I73" s="20" t="s">
        <v>22</v>
      </c>
      <c r="J73" s="20" t="s">
        <v>46</v>
      </c>
      <c r="K73" s="3"/>
    </row>
    <row r="74" spans="1:11" ht="29" x14ac:dyDescent="0.35">
      <c r="A74" s="20" t="s">
        <v>12</v>
      </c>
      <c r="B74" s="20" t="s">
        <v>249</v>
      </c>
      <c r="C74" s="20" t="s">
        <v>250</v>
      </c>
      <c r="D74" s="20" t="s">
        <v>251</v>
      </c>
      <c r="E74" s="21" t="s">
        <v>252</v>
      </c>
      <c r="F74" s="22">
        <v>48900</v>
      </c>
      <c r="G74" s="26" t="str">
        <f t="shared" si="2"/>
        <v>2.03.02</v>
      </c>
      <c r="H74" s="20" t="s">
        <v>17</v>
      </c>
      <c r="I74" s="20" t="s">
        <v>22</v>
      </c>
      <c r="J74" s="20" t="s">
        <v>46</v>
      </c>
      <c r="K74" s="3"/>
    </row>
    <row r="75" spans="1:11" x14ac:dyDescent="0.35">
      <c r="A75" s="20" t="s">
        <v>12</v>
      </c>
      <c r="B75" s="20" t="s">
        <v>249</v>
      </c>
      <c r="C75" s="20" t="s">
        <v>250</v>
      </c>
      <c r="D75" s="20" t="s">
        <v>253</v>
      </c>
      <c r="E75" s="21" t="s">
        <v>254</v>
      </c>
      <c r="F75" s="22">
        <v>87920</v>
      </c>
      <c r="G75" s="26" t="str">
        <f t="shared" si="2"/>
        <v>2.03.02</v>
      </c>
      <c r="H75" s="20" t="s">
        <v>17</v>
      </c>
      <c r="I75" s="20" t="s">
        <v>22</v>
      </c>
      <c r="J75" s="20" t="s">
        <v>46</v>
      </c>
      <c r="K75" s="3"/>
    </row>
    <row r="76" spans="1:11" ht="145" x14ac:dyDescent="0.35">
      <c r="A76" s="20" t="s">
        <v>12</v>
      </c>
      <c r="B76" s="20" t="s">
        <v>255</v>
      </c>
      <c r="C76" s="20" t="s">
        <v>256</v>
      </c>
      <c r="D76" s="20" t="s">
        <v>257</v>
      </c>
      <c r="E76" s="21" t="s">
        <v>258</v>
      </c>
      <c r="F76" s="22">
        <v>343200</v>
      </c>
      <c r="G76" s="26" t="str">
        <f t="shared" si="2"/>
        <v>2.03.04</v>
      </c>
      <c r="H76" s="20" t="s">
        <v>17</v>
      </c>
      <c r="I76" s="20" t="s">
        <v>22</v>
      </c>
      <c r="J76" s="20" t="s">
        <v>46</v>
      </c>
      <c r="K76" s="3"/>
    </row>
    <row r="77" spans="1:11" ht="29" x14ac:dyDescent="0.35">
      <c r="A77" s="20" t="s">
        <v>12</v>
      </c>
      <c r="B77" s="20" t="s">
        <v>255</v>
      </c>
      <c r="C77" s="20">
        <v>39111544</v>
      </c>
      <c r="D77" s="20">
        <v>92188157</v>
      </c>
      <c r="E77" s="21" t="s">
        <v>259</v>
      </c>
      <c r="F77" s="22">
        <v>600000</v>
      </c>
      <c r="G77" s="26" t="str">
        <f t="shared" si="2"/>
        <v>2.03.04</v>
      </c>
      <c r="H77" s="20" t="s">
        <v>17</v>
      </c>
      <c r="I77" s="20" t="s">
        <v>22</v>
      </c>
      <c r="J77" s="20" t="s">
        <v>46</v>
      </c>
      <c r="K77" s="3"/>
    </row>
    <row r="78" spans="1:11" ht="29" x14ac:dyDescent="0.35">
      <c r="A78" s="20" t="s">
        <v>12</v>
      </c>
      <c r="B78" s="20" t="s">
        <v>260</v>
      </c>
      <c r="C78" s="20" t="s">
        <v>261</v>
      </c>
      <c r="D78" s="20" t="s">
        <v>262</v>
      </c>
      <c r="E78" s="21" t="s">
        <v>263</v>
      </c>
      <c r="F78" s="22">
        <v>34000</v>
      </c>
      <c r="G78" s="26" t="str">
        <f t="shared" si="2"/>
        <v>2.03.04</v>
      </c>
      <c r="H78" s="20" t="s">
        <v>17</v>
      </c>
      <c r="I78" s="20" t="s">
        <v>22</v>
      </c>
      <c r="J78" s="20" t="s">
        <v>46</v>
      </c>
      <c r="K78" s="3"/>
    </row>
    <row r="79" spans="1:11" ht="29" x14ac:dyDescent="0.35">
      <c r="A79" s="20" t="s">
        <v>12</v>
      </c>
      <c r="B79" s="20" t="s">
        <v>264</v>
      </c>
      <c r="C79" s="20" t="s">
        <v>265</v>
      </c>
      <c r="D79" s="20" t="s">
        <v>266</v>
      </c>
      <c r="E79" s="21" t="s">
        <v>267</v>
      </c>
      <c r="F79" s="22">
        <v>39000</v>
      </c>
      <c r="G79" s="26" t="str">
        <f t="shared" si="2"/>
        <v>2.03.04</v>
      </c>
      <c r="H79" s="20" t="s">
        <v>17</v>
      </c>
      <c r="I79" s="20" t="s">
        <v>22</v>
      </c>
      <c r="J79" s="20" t="s">
        <v>46</v>
      </c>
      <c r="K79" s="3"/>
    </row>
    <row r="80" spans="1:11" ht="29" x14ac:dyDescent="0.35">
      <c r="A80" s="20" t="s">
        <v>12</v>
      </c>
      <c r="B80" s="20" t="s">
        <v>264</v>
      </c>
      <c r="C80" s="20" t="s">
        <v>265</v>
      </c>
      <c r="D80" s="20" t="s">
        <v>268</v>
      </c>
      <c r="E80" s="21" t="s">
        <v>269</v>
      </c>
      <c r="F80" s="22">
        <v>39000</v>
      </c>
      <c r="G80" s="26" t="str">
        <f t="shared" si="2"/>
        <v>2.03.04</v>
      </c>
      <c r="H80" s="20" t="s">
        <v>17</v>
      </c>
      <c r="I80" s="20" t="s">
        <v>22</v>
      </c>
      <c r="J80" s="20" t="s">
        <v>46</v>
      </c>
      <c r="K80" s="3"/>
    </row>
    <row r="81" spans="1:11" x14ac:dyDescent="0.35">
      <c r="A81" s="20" t="s">
        <v>12</v>
      </c>
      <c r="B81" s="20" t="s">
        <v>270</v>
      </c>
      <c r="C81" s="20" t="s">
        <v>271</v>
      </c>
      <c r="D81" s="20" t="s">
        <v>272</v>
      </c>
      <c r="E81" s="21" t="s">
        <v>273</v>
      </c>
      <c r="F81" s="22">
        <v>114200</v>
      </c>
      <c r="G81" s="26" t="str">
        <f t="shared" si="2"/>
        <v>2.03.04</v>
      </c>
      <c r="H81" s="20" t="s">
        <v>17</v>
      </c>
      <c r="I81" s="20" t="s">
        <v>22</v>
      </c>
      <c r="J81" s="20" t="s">
        <v>46</v>
      </c>
      <c r="K81" s="3"/>
    </row>
    <row r="82" spans="1:11" x14ac:dyDescent="0.35">
      <c r="A82" s="20" t="s">
        <v>12</v>
      </c>
      <c r="B82" s="20" t="s">
        <v>274</v>
      </c>
      <c r="C82" s="20" t="s">
        <v>275</v>
      </c>
      <c r="D82" s="20" t="s">
        <v>276</v>
      </c>
      <c r="E82" s="21" t="s">
        <v>277</v>
      </c>
      <c r="F82" s="22">
        <v>37500</v>
      </c>
      <c r="G82" s="26" t="str">
        <f t="shared" si="2"/>
        <v>2.03.04</v>
      </c>
      <c r="H82" s="20" t="s">
        <v>17</v>
      </c>
      <c r="I82" s="20" t="s">
        <v>22</v>
      </c>
      <c r="J82" s="20" t="s">
        <v>46</v>
      </c>
      <c r="K82" s="3"/>
    </row>
    <row r="83" spans="1:11" x14ac:dyDescent="0.35">
      <c r="A83" s="20" t="s">
        <v>12</v>
      </c>
      <c r="B83" s="20" t="s">
        <v>278</v>
      </c>
      <c r="C83" s="20" t="s">
        <v>279</v>
      </c>
      <c r="D83" s="20" t="s">
        <v>280</v>
      </c>
      <c r="E83" s="21" t="s">
        <v>281</v>
      </c>
      <c r="F83" s="22">
        <v>80000</v>
      </c>
      <c r="G83" s="26" t="str">
        <f t="shared" si="2"/>
        <v>2.03.04</v>
      </c>
      <c r="H83" s="20" t="s">
        <v>17</v>
      </c>
      <c r="I83" s="20" t="s">
        <v>22</v>
      </c>
      <c r="J83" s="20" t="s">
        <v>46</v>
      </c>
      <c r="K83" s="3"/>
    </row>
    <row r="84" spans="1:11" x14ac:dyDescent="0.35">
      <c r="A84" s="20" t="s">
        <v>12</v>
      </c>
      <c r="B84" s="20" t="s">
        <v>282</v>
      </c>
      <c r="C84" s="20" t="s">
        <v>283</v>
      </c>
      <c r="D84" s="20" t="s">
        <v>284</v>
      </c>
      <c r="E84" s="21" t="s">
        <v>285</v>
      </c>
      <c r="F84" s="22">
        <v>30800</v>
      </c>
      <c r="G84" s="26" t="str">
        <f t="shared" si="2"/>
        <v>2.03.04</v>
      </c>
      <c r="H84" s="20" t="s">
        <v>17</v>
      </c>
      <c r="I84" s="20" t="s">
        <v>22</v>
      </c>
      <c r="J84" s="20" t="s">
        <v>46</v>
      </c>
      <c r="K84" s="3"/>
    </row>
    <row r="85" spans="1:11" ht="29" x14ac:dyDescent="0.35">
      <c r="A85" s="20" t="s">
        <v>12</v>
      </c>
      <c r="B85" s="20" t="s">
        <v>286</v>
      </c>
      <c r="C85" s="20" t="s">
        <v>287</v>
      </c>
      <c r="D85" s="20" t="s">
        <v>288</v>
      </c>
      <c r="E85" s="21" t="s">
        <v>289</v>
      </c>
      <c r="F85" s="22">
        <v>28607.142857142859</v>
      </c>
      <c r="G85" s="26" t="str">
        <f t="shared" si="2"/>
        <v>2.03.06</v>
      </c>
      <c r="H85" s="20" t="s">
        <v>17</v>
      </c>
      <c r="I85" s="20" t="s">
        <v>22</v>
      </c>
      <c r="J85" s="20" t="s">
        <v>46</v>
      </c>
      <c r="K85" s="3"/>
    </row>
    <row r="86" spans="1:11" ht="29" x14ac:dyDescent="0.35">
      <c r="A86" s="20" t="s">
        <v>12</v>
      </c>
      <c r="B86" s="20" t="s">
        <v>286</v>
      </c>
      <c r="C86" s="20" t="s">
        <v>287</v>
      </c>
      <c r="D86" s="20" t="s">
        <v>290</v>
      </c>
      <c r="E86" s="21" t="s">
        <v>291</v>
      </c>
      <c r="F86" s="22">
        <v>33500</v>
      </c>
      <c r="G86" s="26" t="str">
        <f t="shared" si="2"/>
        <v>2.03.06</v>
      </c>
      <c r="H86" s="20" t="s">
        <v>17</v>
      </c>
      <c r="I86" s="20" t="s">
        <v>22</v>
      </c>
      <c r="J86" s="20" t="s">
        <v>46</v>
      </c>
      <c r="K86" s="3"/>
    </row>
    <row r="87" spans="1:11" ht="29" x14ac:dyDescent="0.35">
      <c r="A87" s="20" t="s">
        <v>12</v>
      </c>
      <c r="B87" s="20" t="s">
        <v>292</v>
      </c>
      <c r="C87" s="20" t="s">
        <v>232</v>
      </c>
      <c r="D87" s="20" t="s">
        <v>293</v>
      </c>
      <c r="E87" s="21" t="s">
        <v>294</v>
      </c>
      <c r="F87" s="22">
        <v>11000</v>
      </c>
      <c r="G87" s="26" t="str">
        <f t="shared" si="2"/>
        <v>2.03.06</v>
      </c>
      <c r="H87" s="20" t="s">
        <v>17</v>
      </c>
      <c r="I87" s="20" t="s">
        <v>22</v>
      </c>
      <c r="J87" s="20" t="s">
        <v>46</v>
      </c>
      <c r="K87" s="3"/>
    </row>
    <row r="88" spans="1:11" ht="29" x14ac:dyDescent="0.35">
      <c r="A88" s="20" t="s">
        <v>12</v>
      </c>
      <c r="B88" s="20" t="s">
        <v>292</v>
      </c>
      <c r="C88" s="20" t="s">
        <v>232</v>
      </c>
      <c r="D88" s="20" t="s">
        <v>295</v>
      </c>
      <c r="E88" s="21" t="s">
        <v>296</v>
      </c>
      <c r="F88" s="22">
        <v>12000</v>
      </c>
      <c r="G88" s="26" t="str">
        <f t="shared" si="2"/>
        <v>2.03.06</v>
      </c>
      <c r="H88" s="20" t="s">
        <v>17</v>
      </c>
      <c r="I88" s="20" t="s">
        <v>22</v>
      </c>
      <c r="J88" s="20" t="s">
        <v>46</v>
      </c>
      <c r="K88" s="3"/>
    </row>
    <row r="89" spans="1:11" x14ac:dyDescent="0.35">
      <c r="A89" s="20" t="s">
        <v>12</v>
      </c>
      <c r="B89" s="20" t="s">
        <v>292</v>
      </c>
      <c r="C89" s="20" t="s">
        <v>232</v>
      </c>
      <c r="D89" s="20" t="s">
        <v>297</v>
      </c>
      <c r="E89" s="21" t="s">
        <v>298</v>
      </c>
      <c r="F89" s="22">
        <v>6000</v>
      </c>
      <c r="G89" s="26" t="str">
        <f t="shared" si="2"/>
        <v>2.03.06</v>
      </c>
      <c r="H89" s="20" t="s">
        <v>17</v>
      </c>
      <c r="I89" s="20" t="s">
        <v>22</v>
      </c>
      <c r="J89" s="20" t="s">
        <v>46</v>
      </c>
      <c r="K89" s="3"/>
    </row>
    <row r="90" spans="1:11" ht="29" x14ac:dyDescent="0.35">
      <c r="A90" s="20" t="s">
        <v>12</v>
      </c>
      <c r="B90" s="20" t="s">
        <v>292</v>
      </c>
      <c r="C90" s="20" t="s">
        <v>299</v>
      </c>
      <c r="D90" s="20" t="s">
        <v>300</v>
      </c>
      <c r="E90" s="21" t="s">
        <v>301</v>
      </c>
      <c r="F90" s="22">
        <v>13600</v>
      </c>
      <c r="G90" s="26" t="str">
        <f t="shared" si="2"/>
        <v>2.03.06</v>
      </c>
      <c r="H90" s="20" t="s">
        <v>17</v>
      </c>
      <c r="I90" s="20" t="s">
        <v>22</v>
      </c>
      <c r="J90" s="20" t="s">
        <v>46</v>
      </c>
      <c r="K90" s="3"/>
    </row>
    <row r="91" spans="1:11" x14ac:dyDescent="0.35">
      <c r="A91" s="20" t="s">
        <v>12</v>
      </c>
      <c r="B91" s="20" t="s">
        <v>292</v>
      </c>
      <c r="C91" s="20" t="s">
        <v>232</v>
      </c>
      <c r="D91" s="20" t="s">
        <v>302</v>
      </c>
      <c r="E91" s="21" t="s">
        <v>303</v>
      </c>
      <c r="F91" s="22">
        <v>8500</v>
      </c>
      <c r="G91" s="26" t="str">
        <f t="shared" si="2"/>
        <v>2.03.06</v>
      </c>
      <c r="H91" s="20" t="s">
        <v>17</v>
      </c>
      <c r="I91" s="20" t="s">
        <v>22</v>
      </c>
      <c r="J91" s="20" t="s">
        <v>46</v>
      </c>
      <c r="K91" s="3"/>
    </row>
    <row r="92" spans="1:11" ht="29" x14ac:dyDescent="0.35">
      <c r="A92" s="20" t="s">
        <v>12</v>
      </c>
      <c r="B92" s="20" t="s">
        <v>304</v>
      </c>
      <c r="C92" s="20" t="s">
        <v>170</v>
      </c>
      <c r="D92" s="20" t="s">
        <v>305</v>
      </c>
      <c r="E92" s="21" t="s">
        <v>306</v>
      </c>
      <c r="F92" s="22">
        <v>24000</v>
      </c>
      <c r="G92" s="26" t="str">
        <f t="shared" si="2"/>
        <v>2.03.06</v>
      </c>
      <c r="H92" s="20" t="s">
        <v>17</v>
      </c>
      <c r="I92" s="20" t="s">
        <v>22</v>
      </c>
      <c r="J92" s="20" t="s">
        <v>46</v>
      </c>
      <c r="K92" s="3"/>
    </row>
    <row r="93" spans="1:11" x14ac:dyDescent="0.35">
      <c r="A93" s="20" t="s">
        <v>12</v>
      </c>
      <c r="B93" s="20" t="s">
        <v>307</v>
      </c>
      <c r="C93" s="20" t="s">
        <v>308</v>
      </c>
      <c r="D93" s="20" t="s">
        <v>309</v>
      </c>
      <c r="E93" s="21" t="s">
        <v>310</v>
      </c>
      <c r="F93" s="22">
        <v>20430</v>
      </c>
      <c r="G93" s="26" t="str">
        <f t="shared" si="2"/>
        <v>2.03.06</v>
      </c>
      <c r="H93" s="20" t="s">
        <v>17</v>
      </c>
      <c r="I93" s="20" t="s">
        <v>22</v>
      </c>
      <c r="J93" s="20" t="s">
        <v>46</v>
      </c>
      <c r="K93" s="3"/>
    </row>
    <row r="94" spans="1:11" x14ac:dyDescent="0.35">
      <c r="A94" s="20" t="s">
        <v>12</v>
      </c>
      <c r="B94" s="20" t="s">
        <v>311</v>
      </c>
      <c r="C94" s="20" t="s">
        <v>312</v>
      </c>
      <c r="D94" s="20" t="s">
        <v>313</v>
      </c>
      <c r="E94" s="21" t="s">
        <v>314</v>
      </c>
      <c r="F94" s="22">
        <v>48000</v>
      </c>
      <c r="G94" s="26" t="str">
        <f t="shared" si="2"/>
        <v>2.03.06</v>
      </c>
      <c r="H94" s="20" t="s">
        <v>17</v>
      </c>
      <c r="I94" s="20" t="s">
        <v>22</v>
      </c>
      <c r="J94" s="20" t="s">
        <v>46</v>
      </c>
      <c r="K94" s="3"/>
    </row>
    <row r="95" spans="1:11" ht="29" x14ac:dyDescent="0.35">
      <c r="A95" s="20" t="s">
        <v>12</v>
      </c>
      <c r="B95" s="20" t="s">
        <v>315</v>
      </c>
      <c r="C95" s="20" t="s">
        <v>308</v>
      </c>
      <c r="D95" s="20" t="s">
        <v>309</v>
      </c>
      <c r="E95" s="21" t="s">
        <v>316</v>
      </c>
      <c r="F95" s="22">
        <v>14000</v>
      </c>
      <c r="G95" s="26" t="str">
        <f t="shared" ref="G95:G115" si="3">TEXT(LEFT(B95, 5), "0\.00\.00")</f>
        <v>2.03.06</v>
      </c>
      <c r="H95" s="20" t="s">
        <v>17</v>
      </c>
      <c r="I95" s="20" t="s">
        <v>22</v>
      </c>
      <c r="J95" s="20" t="s">
        <v>46</v>
      </c>
      <c r="K95" s="3"/>
    </row>
    <row r="96" spans="1:11" ht="29" x14ac:dyDescent="0.35">
      <c r="A96" s="20" t="s">
        <v>12</v>
      </c>
      <c r="B96" s="20" t="s">
        <v>317</v>
      </c>
      <c r="C96" s="20" t="s">
        <v>318</v>
      </c>
      <c r="D96" s="20" t="s">
        <v>319</v>
      </c>
      <c r="E96" s="21" t="s">
        <v>320</v>
      </c>
      <c r="F96" s="22">
        <v>38880</v>
      </c>
      <c r="G96" s="26" t="str">
        <f t="shared" si="3"/>
        <v>2.03.99</v>
      </c>
      <c r="H96" s="20" t="s">
        <v>17</v>
      </c>
      <c r="I96" s="20" t="s">
        <v>22</v>
      </c>
      <c r="J96" s="20" t="s">
        <v>46</v>
      </c>
      <c r="K96" s="3"/>
    </row>
    <row r="97" spans="1:11" ht="43.5" x14ac:dyDescent="0.35">
      <c r="A97" s="20" t="s">
        <v>12</v>
      </c>
      <c r="B97" s="20" t="s">
        <v>321</v>
      </c>
      <c r="C97" s="20" t="s">
        <v>177</v>
      </c>
      <c r="D97" s="20" t="s">
        <v>322</v>
      </c>
      <c r="E97" s="21" t="s">
        <v>323</v>
      </c>
      <c r="F97" s="22">
        <v>80000</v>
      </c>
      <c r="G97" s="26" t="str">
        <f t="shared" si="3"/>
        <v>2.03.99</v>
      </c>
      <c r="H97" s="20" t="s">
        <v>17</v>
      </c>
      <c r="I97" s="20" t="s">
        <v>22</v>
      </c>
      <c r="J97" s="20" t="s">
        <v>46</v>
      </c>
      <c r="K97" s="3"/>
    </row>
    <row r="98" spans="1:11" ht="43.5" x14ac:dyDescent="0.35">
      <c r="A98" s="20" t="s">
        <v>12</v>
      </c>
      <c r="B98" s="20" t="s">
        <v>324</v>
      </c>
      <c r="C98" s="20" t="s">
        <v>325</v>
      </c>
      <c r="D98" s="20" t="s">
        <v>326</v>
      </c>
      <c r="E98" s="21" t="s">
        <v>327</v>
      </c>
      <c r="F98" s="22">
        <v>37500</v>
      </c>
      <c r="G98" s="26" t="str">
        <f t="shared" si="3"/>
        <v>2.03.99</v>
      </c>
      <c r="H98" s="20" t="s">
        <v>17</v>
      </c>
      <c r="I98" s="20" t="s">
        <v>22</v>
      </c>
      <c r="J98" s="20" t="s">
        <v>46</v>
      </c>
      <c r="K98" s="3"/>
    </row>
    <row r="99" spans="1:11" ht="29" x14ac:dyDescent="0.35">
      <c r="A99" s="20" t="s">
        <v>12</v>
      </c>
      <c r="B99" s="20" t="s">
        <v>328</v>
      </c>
      <c r="C99" s="20" t="s">
        <v>329</v>
      </c>
      <c r="D99" s="20" t="s">
        <v>330</v>
      </c>
      <c r="E99" s="21" t="s">
        <v>331</v>
      </c>
      <c r="F99" s="22">
        <v>96000</v>
      </c>
      <c r="G99" s="26" t="str">
        <f t="shared" si="3"/>
        <v>2.03.99</v>
      </c>
      <c r="H99" s="20" t="s">
        <v>17</v>
      </c>
      <c r="I99" s="20" t="s">
        <v>22</v>
      </c>
      <c r="J99" s="20" t="s">
        <v>46</v>
      </c>
      <c r="K99" s="3"/>
    </row>
    <row r="100" spans="1:11" ht="29" x14ac:dyDescent="0.35">
      <c r="A100" s="20" t="s">
        <v>12</v>
      </c>
      <c r="B100" s="20" t="s">
        <v>328</v>
      </c>
      <c r="C100" s="20" t="s">
        <v>329</v>
      </c>
      <c r="D100" s="20" t="s">
        <v>332</v>
      </c>
      <c r="E100" s="21" t="s">
        <v>333</v>
      </c>
      <c r="F100" s="22">
        <v>120000</v>
      </c>
      <c r="G100" s="26" t="str">
        <f t="shared" si="3"/>
        <v>2.03.99</v>
      </c>
      <c r="H100" s="20" t="s">
        <v>17</v>
      </c>
      <c r="I100" s="20" t="s">
        <v>22</v>
      </c>
      <c r="J100" s="20" t="s">
        <v>46</v>
      </c>
      <c r="K100" s="3"/>
    </row>
    <row r="101" spans="1:11" ht="43.5" x14ac:dyDescent="0.35">
      <c r="A101" s="20" t="s">
        <v>12</v>
      </c>
      <c r="B101" s="20" t="s">
        <v>334</v>
      </c>
      <c r="C101" s="20" t="s">
        <v>335</v>
      </c>
      <c r="D101" s="20" t="s">
        <v>336</v>
      </c>
      <c r="E101" s="21" t="s">
        <v>337</v>
      </c>
      <c r="F101" s="22">
        <v>37500</v>
      </c>
      <c r="G101" s="26" t="str">
        <f t="shared" si="3"/>
        <v>2.03.99</v>
      </c>
      <c r="H101" s="20" t="s">
        <v>17</v>
      </c>
      <c r="I101" s="20" t="s">
        <v>22</v>
      </c>
      <c r="J101" s="20" t="s">
        <v>46</v>
      </c>
      <c r="K101" s="3"/>
    </row>
    <row r="102" spans="1:11" x14ac:dyDescent="0.35">
      <c r="A102" s="20" t="s">
        <v>12</v>
      </c>
      <c r="B102" s="20" t="s">
        <v>338</v>
      </c>
      <c r="C102" s="20" t="s">
        <v>339</v>
      </c>
      <c r="D102" s="20" t="s">
        <v>340</v>
      </c>
      <c r="E102" s="21" t="s">
        <v>341</v>
      </c>
      <c r="F102" s="22">
        <v>330000</v>
      </c>
      <c r="G102" s="26" t="str">
        <f t="shared" si="3"/>
        <v>2.03.99</v>
      </c>
      <c r="H102" s="20" t="s">
        <v>17</v>
      </c>
      <c r="I102" s="20" t="s">
        <v>22</v>
      </c>
      <c r="J102" s="20" t="s">
        <v>46</v>
      </c>
      <c r="K102" s="3"/>
    </row>
    <row r="103" spans="1:11" x14ac:dyDescent="0.35">
      <c r="A103" s="20" t="s">
        <v>12</v>
      </c>
      <c r="B103" s="20" t="s">
        <v>342</v>
      </c>
      <c r="C103" s="20" t="s">
        <v>343</v>
      </c>
      <c r="D103" s="20" t="s">
        <v>344</v>
      </c>
      <c r="E103" s="21" t="s">
        <v>345</v>
      </c>
      <c r="F103" s="22">
        <v>80000</v>
      </c>
      <c r="G103" s="26" t="str">
        <f t="shared" si="3"/>
        <v>2.03.99</v>
      </c>
      <c r="H103" s="20" t="s">
        <v>17</v>
      </c>
      <c r="I103" s="20" t="s">
        <v>22</v>
      </c>
      <c r="J103" s="20" t="s">
        <v>46</v>
      </c>
      <c r="K103" s="3"/>
    </row>
    <row r="104" spans="1:11" x14ac:dyDescent="0.35">
      <c r="A104" s="20" t="s">
        <v>12</v>
      </c>
      <c r="B104" s="20" t="s">
        <v>346</v>
      </c>
      <c r="C104" s="20" t="s">
        <v>162</v>
      </c>
      <c r="D104" s="20" t="s">
        <v>347</v>
      </c>
      <c r="E104" s="21" t="s">
        <v>348</v>
      </c>
      <c r="F104" s="22">
        <v>40000</v>
      </c>
      <c r="G104" s="26" t="str">
        <f t="shared" si="3"/>
        <v>2.03.99</v>
      </c>
      <c r="H104" s="20" t="s">
        <v>17</v>
      </c>
      <c r="I104" s="20" t="s">
        <v>22</v>
      </c>
      <c r="J104" s="20" t="s">
        <v>46</v>
      </c>
      <c r="K104" s="3"/>
    </row>
    <row r="105" spans="1:11" ht="43.5" x14ac:dyDescent="0.35">
      <c r="A105" s="20" t="s">
        <v>12</v>
      </c>
      <c r="B105" s="20" t="s">
        <v>349</v>
      </c>
      <c r="C105" s="20" t="s">
        <v>350</v>
      </c>
      <c r="D105" s="20" t="s">
        <v>351</v>
      </c>
      <c r="E105" s="21" t="s">
        <v>352</v>
      </c>
      <c r="F105" s="22">
        <v>108000</v>
      </c>
      <c r="G105" s="26" t="str">
        <f t="shared" si="3"/>
        <v>2.03.99</v>
      </c>
      <c r="H105" s="20" t="s">
        <v>17</v>
      </c>
      <c r="I105" s="20" t="s">
        <v>22</v>
      </c>
      <c r="J105" s="20" t="s">
        <v>46</v>
      </c>
      <c r="K105" s="3"/>
    </row>
    <row r="106" spans="1:11" ht="29" x14ac:dyDescent="0.35">
      <c r="A106" s="20" t="s">
        <v>12</v>
      </c>
      <c r="B106" s="20" t="s">
        <v>353</v>
      </c>
      <c r="C106" s="20" t="s">
        <v>354</v>
      </c>
      <c r="D106" s="20" t="s">
        <v>355</v>
      </c>
      <c r="E106" s="21" t="s">
        <v>356</v>
      </c>
      <c r="F106" s="22">
        <v>128000</v>
      </c>
      <c r="G106" s="26" t="str">
        <f t="shared" si="3"/>
        <v>2.03.99</v>
      </c>
      <c r="H106" s="20" t="s">
        <v>17</v>
      </c>
      <c r="I106" s="20" t="s">
        <v>22</v>
      </c>
      <c r="J106" s="20" t="s">
        <v>46</v>
      </c>
      <c r="K106" s="3"/>
    </row>
    <row r="107" spans="1:11" x14ac:dyDescent="0.35">
      <c r="A107" s="20" t="s">
        <v>12</v>
      </c>
      <c r="B107" s="20" t="s">
        <v>357</v>
      </c>
      <c r="C107" s="20" t="s">
        <v>358</v>
      </c>
      <c r="D107" s="20" t="s">
        <v>359</v>
      </c>
      <c r="E107" s="21" t="s">
        <v>360</v>
      </c>
      <c r="F107" s="22">
        <v>12000</v>
      </c>
      <c r="G107" s="26" t="str">
        <f t="shared" si="3"/>
        <v>2.03.99</v>
      </c>
      <c r="H107" s="20" t="s">
        <v>17</v>
      </c>
      <c r="I107" s="20" t="s">
        <v>22</v>
      </c>
      <c r="J107" s="20" t="s">
        <v>46</v>
      </c>
      <c r="K107" s="3"/>
    </row>
    <row r="108" spans="1:11" x14ac:dyDescent="0.35">
      <c r="A108" s="20" t="s">
        <v>12</v>
      </c>
      <c r="B108" s="20" t="s">
        <v>361</v>
      </c>
      <c r="C108" s="20" t="s">
        <v>362</v>
      </c>
      <c r="D108" s="20" t="s">
        <v>363</v>
      </c>
      <c r="E108" s="21" t="s">
        <v>364</v>
      </c>
      <c r="F108" s="22">
        <v>300000</v>
      </c>
      <c r="G108" s="26" t="str">
        <f t="shared" si="3"/>
        <v>2.03.99</v>
      </c>
      <c r="H108" s="20" t="s">
        <v>17</v>
      </c>
      <c r="I108" s="20" t="s">
        <v>22</v>
      </c>
      <c r="J108" s="20" t="s">
        <v>46</v>
      </c>
      <c r="K108" s="3"/>
    </row>
    <row r="109" spans="1:11" ht="27" customHeight="1" x14ac:dyDescent="0.35">
      <c r="A109" s="20" t="s">
        <v>12</v>
      </c>
      <c r="B109" s="20" t="s">
        <v>365</v>
      </c>
      <c r="C109" s="20" t="s">
        <v>366</v>
      </c>
      <c r="D109" s="20" t="s">
        <v>367</v>
      </c>
      <c r="E109" s="21" t="s">
        <v>368</v>
      </c>
      <c r="F109" s="22">
        <v>22400</v>
      </c>
      <c r="G109" s="26" t="str">
        <f t="shared" si="3"/>
        <v>2.04.01</v>
      </c>
      <c r="H109" s="20" t="s">
        <v>17</v>
      </c>
      <c r="I109" s="20" t="s">
        <v>22</v>
      </c>
      <c r="J109" s="20" t="s">
        <v>46</v>
      </c>
      <c r="K109" s="3"/>
    </row>
    <row r="110" spans="1:11" ht="29" x14ac:dyDescent="0.35">
      <c r="A110" s="20" t="s">
        <v>12</v>
      </c>
      <c r="B110" s="20" t="s">
        <v>365</v>
      </c>
      <c r="C110" s="20" t="s">
        <v>366</v>
      </c>
      <c r="D110" s="20" t="s">
        <v>369</v>
      </c>
      <c r="E110" s="21" t="s">
        <v>370</v>
      </c>
      <c r="F110" s="22">
        <v>23000</v>
      </c>
      <c r="G110" s="26" t="str">
        <f t="shared" si="3"/>
        <v>2.04.01</v>
      </c>
      <c r="H110" s="20" t="s">
        <v>17</v>
      </c>
      <c r="I110" s="20" t="s">
        <v>22</v>
      </c>
      <c r="J110" s="20" t="s">
        <v>46</v>
      </c>
      <c r="K110" s="3"/>
    </row>
    <row r="111" spans="1:11" ht="29" x14ac:dyDescent="0.35">
      <c r="A111" s="20" t="s">
        <v>12</v>
      </c>
      <c r="B111" s="20" t="s">
        <v>371</v>
      </c>
      <c r="C111" s="20" t="s">
        <v>372</v>
      </c>
      <c r="D111" s="20" t="s">
        <v>373</v>
      </c>
      <c r="E111" s="21" t="s">
        <v>374</v>
      </c>
      <c r="F111" s="22">
        <v>14400</v>
      </c>
      <c r="G111" s="26" t="str">
        <f t="shared" si="3"/>
        <v>2.04.01</v>
      </c>
      <c r="H111" s="20" t="s">
        <v>17</v>
      </c>
      <c r="I111" s="20" t="s">
        <v>22</v>
      </c>
      <c r="J111" s="20" t="s">
        <v>46</v>
      </c>
      <c r="K111" s="3"/>
    </row>
    <row r="112" spans="1:11" ht="29" x14ac:dyDescent="0.35">
      <c r="A112" s="20" t="s">
        <v>12</v>
      </c>
      <c r="B112" s="20" t="s">
        <v>371</v>
      </c>
      <c r="C112" s="20" t="s">
        <v>372</v>
      </c>
      <c r="D112" s="20" t="s">
        <v>375</v>
      </c>
      <c r="E112" s="21" t="s">
        <v>376</v>
      </c>
      <c r="F112" s="22">
        <v>26000</v>
      </c>
      <c r="G112" s="26" t="str">
        <f t="shared" si="3"/>
        <v>2.04.01</v>
      </c>
      <c r="H112" s="20" t="s">
        <v>17</v>
      </c>
      <c r="I112" s="20" t="s">
        <v>22</v>
      </c>
      <c r="J112" s="20" t="s">
        <v>46</v>
      </c>
      <c r="K112" s="3"/>
    </row>
    <row r="113" spans="1:11" ht="29" x14ac:dyDescent="0.35">
      <c r="A113" s="20" t="s">
        <v>12</v>
      </c>
      <c r="B113" s="20" t="s">
        <v>377</v>
      </c>
      <c r="C113" s="20" t="s">
        <v>378</v>
      </c>
      <c r="D113" s="20" t="s">
        <v>379</v>
      </c>
      <c r="E113" s="21" t="s">
        <v>380</v>
      </c>
      <c r="F113" s="22">
        <v>48068.965517241377</v>
      </c>
      <c r="G113" s="26" t="str">
        <f t="shared" si="3"/>
        <v>2.04.01</v>
      </c>
      <c r="H113" s="20" t="s">
        <v>17</v>
      </c>
      <c r="I113" s="20" t="s">
        <v>22</v>
      </c>
      <c r="J113" s="20" t="s">
        <v>46</v>
      </c>
      <c r="K113" s="3"/>
    </row>
    <row r="114" spans="1:11" ht="29" x14ac:dyDescent="0.35">
      <c r="A114" s="20" t="s">
        <v>12</v>
      </c>
      <c r="B114" s="20" t="s">
        <v>381</v>
      </c>
      <c r="C114" s="30" t="s">
        <v>382</v>
      </c>
      <c r="D114" s="20" t="s">
        <v>383</v>
      </c>
      <c r="E114" s="21" t="s">
        <v>384</v>
      </c>
      <c r="F114" s="22">
        <v>69000</v>
      </c>
      <c r="G114" s="26" t="str">
        <f t="shared" si="3"/>
        <v>2.04.01</v>
      </c>
      <c r="H114" s="20" t="s">
        <v>17</v>
      </c>
      <c r="I114" s="20" t="s">
        <v>91</v>
      </c>
      <c r="J114" s="20" t="s">
        <v>116</v>
      </c>
      <c r="K114" s="3"/>
    </row>
    <row r="115" spans="1:11" x14ac:dyDescent="0.35">
      <c r="A115" s="20" t="s">
        <v>12</v>
      </c>
      <c r="B115" s="20" t="s">
        <v>381</v>
      </c>
      <c r="C115" s="20">
        <v>42311537</v>
      </c>
      <c r="D115" s="20">
        <v>92016581</v>
      </c>
      <c r="E115" s="21" t="s">
        <v>385</v>
      </c>
      <c r="F115" s="22">
        <v>27500</v>
      </c>
      <c r="G115" s="26" t="str">
        <f t="shared" si="3"/>
        <v>2.04.01</v>
      </c>
      <c r="H115" s="20" t="s">
        <v>17</v>
      </c>
      <c r="I115" s="20" t="s">
        <v>91</v>
      </c>
      <c r="J115" s="20" t="s">
        <v>116</v>
      </c>
      <c r="K115" s="3"/>
    </row>
    <row r="116" spans="1:11" x14ac:dyDescent="0.35">
      <c r="A116" s="20" t="s">
        <v>12</v>
      </c>
      <c r="B116" s="20" t="s">
        <v>386</v>
      </c>
      <c r="C116" s="20" t="s">
        <v>387</v>
      </c>
      <c r="D116" s="20">
        <v>92131668</v>
      </c>
      <c r="E116" s="21" t="s">
        <v>388</v>
      </c>
      <c r="F116" s="31">
        <v>23040</v>
      </c>
      <c r="G116" s="32" t="s">
        <v>389</v>
      </c>
      <c r="H116" s="20" t="s">
        <v>17</v>
      </c>
      <c r="I116" s="25" t="s">
        <v>22</v>
      </c>
      <c r="J116" s="20" t="s">
        <v>390</v>
      </c>
      <c r="K116" s="3"/>
    </row>
    <row r="117" spans="1:11" x14ac:dyDescent="0.35">
      <c r="A117" s="20" t="s">
        <v>12</v>
      </c>
      <c r="B117" s="20" t="s">
        <v>391</v>
      </c>
      <c r="C117" s="20" t="s">
        <v>392</v>
      </c>
      <c r="D117" s="20">
        <v>92070162</v>
      </c>
      <c r="E117" s="21" t="s">
        <v>393</v>
      </c>
      <c r="F117" s="31">
        <v>19500</v>
      </c>
      <c r="G117" s="32" t="s">
        <v>389</v>
      </c>
      <c r="H117" s="20" t="s">
        <v>17</v>
      </c>
      <c r="I117" s="25" t="s">
        <v>22</v>
      </c>
      <c r="J117" s="20" t="s">
        <v>390</v>
      </c>
      <c r="K117" s="3"/>
    </row>
    <row r="118" spans="1:11" x14ac:dyDescent="0.35">
      <c r="A118" s="20" t="s">
        <v>12</v>
      </c>
      <c r="B118" s="20" t="s">
        <v>394</v>
      </c>
      <c r="C118" s="20" t="s">
        <v>154</v>
      </c>
      <c r="D118" s="20">
        <v>92417586</v>
      </c>
      <c r="E118" s="21" t="s">
        <v>395</v>
      </c>
      <c r="F118" s="31">
        <v>25000</v>
      </c>
      <c r="G118" s="32" t="s">
        <v>389</v>
      </c>
      <c r="H118" s="20" t="s">
        <v>17</v>
      </c>
      <c r="I118" s="25" t="s">
        <v>22</v>
      </c>
      <c r="J118" s="20" t="s">
        <v>390</v>
      </c>
      <c r="K118" s="3"/>
    </row>
    <row r="119" spans="1:11" x14ac:dyDescent="0.35">
      <c r="A119" s="20" t="s">
        <v>12</v>
      </c>
      <c r="B119" s="20" t="s">
        <v>396</v>
      </c>
      <c r="C119" s="27" t="s">
        <v>397</v>
      </c>
      <c r="D119" s="27" t="s">
        <v>398</v>
      </c>
      <c r="E119" s="21" t="s">
        <v>399</v>
      </c>
      <c r="F119" s="31">
        <v>335000</v>
      </c>
      <c r="G119" s="32" t="s">
        <v>389</v>
      </c>
      <c r="H119" s="20" t="s">
        <v>17</v>
      </c>
      <c r="I119" s="25" t="s">
        <v>22</v>
      </c>
      <c r="J119" s="20" t="s">
        <v>390</v>
      </c>
      <c r="K119" s="3" t="s">
        <v>400</v>
      </c>
    </row>
    <row r="120" spans="1:11" x14ac:dyDescent="0.35">
      <c r="A120" s="20" t="s">
        <v>12</v>
      </c>
      <c r="B120" s="20" t="s">
        <v>401</v>
      </c>
      <c r="C120" s="20" t="s">
        <v>402</v>
      </c>
      <c r="D120" s="20">
        <v>92149501</v>
      </c>
      <c r="E120" s="21" t="s">
        <v>403</v>
      </c>
      <c r="F120" s="31">
        <v>157500</v>
      </c>
      <c r="G120" s="32" t="s">
        <v>389</v>
      </c>
      <c r="H120" s="20" t="s">
        <v>17</v>
      </c>
      <c r="I120" s="25" t="s">
        <v>22</v>
      </c>
      <c r="J120" s="20" t="s">
        <v>390</v>
      </c>
      <c r="K120" s="3"/>
    </row>
    <row r="121" spans="1:11" x14ac:dyDescent="0.35">
      <c r="A121" s="20" t="s">
        <v>12</v>
      </c>
      <c r="B121" s="20" t="s">
        <v>404</v>
      </c>
      <c r="C121" s="20" t="s">
        <v>405</v>
      </c>
      <c r="D121" s="20">
        <v>92335366</v>
      </c>
      <c r="E121" s="21" t="s">
        <v>406</v>
      </c>
      <c r="F121" s="31">
        <v>25832</v>
      </c>
      <c r="G121" s="32" t="s">
        <v>389</v>
      </c>
      <c r="H121" s="20" t="s">
        <v>17</v>
      </c>
      <c r="I121" s="25" t="s">
        <v>22</v>
      </c>
      <c r="J121" s="20" t="s">
        <v>390</v>
      </c>
      <c r="K121" s="3"/>
    </row>
    <row r="122" spans="1:11" x14ac:dyDescent="0.35">
      <c r="A122" s="20" t="s">
        <v>12</v>
      </c>
      <c r="B122" s="20" t="s">
        <v>407</v>
      </c>
      <c r="C122" s="20" t="s">
        <v>408</v>
      </c>
      <c r="D122" s="20">
        <v>92444921</v>
      </c>
      <c r="E122" s="21" t="s">
        <v>409</v>
      </c>
      <c r="F122" s="31">
        <v>830398</v>
      </c>
      <c r="G122" s="32" t="s">
        <v>389</v>
      </c>
      <c r="H122" s="20" t="s">
        <v>17</v>
      </c>
      <c r="I122" s="25" t="s">
        <v>22</v>
      </c>
      <c r="J122" s="20" t="s">
        <v>390</v>
      </c>
      <c r="K122" s="3"/>
    </row>
    <row r="123" spans="1:11" x14ac:dyDescent="0.35">
      <c r="A123" s="20" t="s">
        <v>12</v>
      </c>
      <c r="B123" s="20" t="s">
        <v>410</v>
      </c>
      <c r="C123" s="20" t="s">
        <v>411</v>
      </c>
      <c r="D123" s="20">
        <v>92379291</v>
      </c>
      <c r="E123" s="21" t="s">
        <v>412</v>
      </c>
      <c r="F123" s="31">
        <v>166180</v>
      </c>
      <c r="G123" s="32" t="s">
        <v>389</v>
      </c>
      <c r="H123" s="20" t="s">
        <v>17</v>
      </c>
      <c r="I123" s="25" t="s">
        <v>22</v>
      </c>
      <c r="J123" s="20" t="s">
        <v>390</v>
      </c>
      <c r="K123" s="3"/>
    </row>
    <row r="124" spans="1:11" x14ac:dyDescent="0.35">
      <c r="A124" s="20" t="s">
        <v>12</v>
      </c>
      <c r="B124" s="20" t="s">
        <v>413</v>
      </c>
      <c r="C124" s="20" t="s">
        <v>414</v>
      </c>
      <c r="D124" s="20" t="s">
        <v>415</v>
      </c>
      <c r="E124" s="21" t="s">
        <v>416</v>
      </c>
      <c r="F124" s="31">
        <v>28000</v>
      </c>
      <c r="G124" s="32" t="s">
        <v>389</v>
      </c>
      <c r="H124" s="20" t="s">
        <v>17</v>
      </c>
      <c r="I124" s="25" t="s">
        <v>22</v>
      </c>
      <c r="J124" s="20" t="s">
        <v>390</v>
      </c>
      <c r="K124" s="3"/>
    </row>
    <row r="125" spans="1:11" x14ac:dyDescent="0.35">
      <c r="A125" s="20" t="s">
        <v>12</v>
      </c>
      <c r="B125" s="20" t="s">
        <v>417</v>
      </c>
      <c r="C125" s="20" t="s">
        <v>418</v>
      </c>
      <c r="D125" s="20" t="s">
        <v>419</v>
      </c>
      <c r="E125" s="21" t="s">
        <v>420</v>
      </c>
      <c r="F125" s="31">
        <v>2750</v>
      </c>
      <c r="G125" s="32" t="s">
        <v>389</v>
      </c>
      <c r="H125" s="20" t="s">
        <v>17</v>
      </c>
      <c r="I125" s="25" t="s">
        <v>22</v>
      </c>
      <c r="J125" s="20" t="s">
        <v>390</v>
      </c>
      <c r="K125" s="3"/>
    </row>
    <row r="126" spans="1:11" x14ac:dyDescent="0.35">
      <c r="A126" s="20" t="s">
        <v>12</v>
      </c>
      <c r="B126" s="20" t="s">
        <v>421</v>
      </c>
      <c r="C126" s="20">
        <v>42311545</v>
      </c>
      <c r="D126" s="20">
        <v>92156102</v>
      </c>
      <c r="E126" s="21" t="s">
        <v>422</v>
      </c>
      <c r="F126" s="22">
        <v>25500</v>
      </c>
      <c r="G126" s="26" t="str">
        <f t="shared" ref="G126:G137" si="4">TEXT(LEFT(B126, 5), "0\.00\.00")</f>
        <v>2.99.02</v>
      </c>
      <c r="H126" s="20" t="s">
        <v>17</v>
      </c>
      <c r="I126" s="20" t="s">
        <v>91</v>
      </c>
      <c r="J126" s="20" t="s">
        <v>116</v>
      </c>
      <c r="K126" s="3"/>
    </row>
    <row r="127" spans="1:11" x14ac:dyDescent="0.35">
      <c r="A127" s="20" t="s">
        <v>12</v>
      </c>
      <c r="B127" s="20" t="s">
        <v>421</v>
      </c>
      <c r="C127" s="20">
        <v>42311545</v>
      </c>
      <c r="D127" s="20">
        <v>92156103</v>
      </c>
      <c r="E127" s="21" t="s">
        <v>423</v>
      </c>
      <c r="F127" s="22">
        <v>45300</v>
      </c>
      <c r="G127" s="26" t="str">
        <f t="shared" si="4"/>
        <v>2.99.02</v>
      </c>
      <c r="H127" s="20" t="s">
        <v>17</v>
      </c>
      <c r="I127" s="20" t="s">
        <v>91</v>
      </c>
      <c r="J127" s="20" t="s">
        <v>116</v>
      </c>
      <c r="K127" s="3"/>
    </row>
    <row r="128" spans="1:11" x14ac:dyDescent="0.35">
      <c r="A128" s="20" t="s">
        <v>12</v>
      </c>
      <c r="B128" s="20" t="s">
        <v>421</v>
      </c>
      <c r="C128" s="20">
        <v>42311545</v>
      </c>
      <c r="D128" s="20">
        <v>92233552</v>
      </c>
      <c r="E128" s="21" t="s">
        <v>424</v>
      </c>
      <c r="F128" s="22">
        <v>61200</v>
      </c>
      <c r="G128" s="26" t="str">
        <f t="shared" si="4"/>
        <v>2.99.02</v>
      </c>
      <c r="H128" s="20" t="s">
        <v>17</v>
      </c>
      <c r="I128" s="20" t="s">
        <v>91</v>
      </c>
      <c r="J128" s="20" t="s">
        <v>116</v>
      </c>
      <c r="K128" s="3"/>
    </row>
    <row r="129" spans="1:11" x14ac:dyDescent="0.35">
      <c r="A129" s="20" t="s">
        <v>12</v>
      </c>
      <c r="B129" s="20" t="s">
        <v>421</v>
      </c>
      <c r="C129" s="20">
        <v>42311552</v>
      </c>
      <c r="D129" s="20">
        <v>92168265</v>
      </c>
      <c r="E129" s="21" t="s">
        <v>425</v>
      </c>
      <c r="F129" s="22">
        <v>21740</v>
      </c>
      <c r="G129" s="26" t="str">
        <f t="shared" si="4"/>
        <v>2.99.02</v>
      </c>
      <c r="H129" s="20" t="s">
        <v>17</v>
      </c>
      <c r="I129" s="20" t="s">
        <v>91</v>
      </c>
      <c r="J129" s="20" t="s">
        <v>116</v>
      </c>
      <c r="K129" s="3"/>
    </row>
    <row r="130" spans="1:11" x14ac:dyDescent="0.35">
      <c r="A130" s="20" t="s">
        <v>12</v>
      </c>
      <c r="B130" s="20" t="s">
        <v>426</v>
      </c>
      <c r="C130" s="20">
        <v>42141501</v>
      </c>
      <c r="D130" s="20">
        <v>92238282</v>
      </c>
      <c r="E130" s="21" t="s">
        <v>427</v>
      </c>
      <c r="F130" s="22">
        <v>7560</v>
      </c>
      <c r="G130" s="26" t="str">
        <f t="shared" si="4"/>
        <v>2.99.02</v>
      </c>
      <c r="H130" s="20" t="s">
        <v>17</v>
      </c>
      <c r="I130" s="20" t="s">
        <v>91</v>
      </c>
      <c r="J130" s="20" t="s">
        <v>116</v>
      </c>
      <c r="K130" s="3"/>
    </row>
    <row r="131" spans="1:11" x14ac:dyDescent="0.35">
      <c r="A131" s="20" t="s">
        <v>12</v>
      </c>
      <c r="B131" s="20" t="s">
        <v>421</v>
      </c>
      <c r="C131" s="20">
        <v>42311545</v>
      </c>
      <c r="D131" s="20">
        <v>92155390</v>
      </c>
      <c r="E131" s="21" t="s">
        <v>428</v>
      </c>
      <c r="F131" s="22">
        <v>72000</v>
      </c>
      <c r="G131" s="26" t="str">
        <f t="shared" si="4"/>
        <v>2.99.02</v>
      </c>
      <c r="H131" s="20" t="s">
        <v>17</v>
      </c>
      <c r="I131" s="20" t="s">
        <v>91</v>
      </c>
      <c r="J131" s="20" t="s">
        <v>116</v>
      </c>
      <c r="K131" s="3"/>
    </row>
    <row r="132" spans="1:11" x14ac:dyDescent="0.35">
      <c r="A132" s="20" t="s">
        <v>12</v>
      </c>
      <c r="B132" s="20" t="s">
        <v>421</v>
      </c>
      <c r="C132" s="20">
        <v>42311598</v>
      </c>
      <c r="D132" s="20">
        <v>92360796</v>
      </c>
      <c r="E132" s="21" t="s">
        <v>429</v>
      </c>
      <c r="F132" s="22">
        <v>28800</v>
      </c>
      <c r="G132" s="26" t="str">
        <f t="shared" si="4"/>
        <v>2.99.02</v>
      </c>
      <c r="H132" s="20" t="s">
        <v>17</v>
      </c>
      <c r="I132" s="20" t="s">
        <v>91</v>
      </c>
      <c r="J132" s="20" t="s">
        <v>116</v>
      </c>
      <c r="K132" s="3"/>
    </row>
    <row r="133" spans="1:11" x14ac:dyDescent="0.35">
      <c r="A133" s="20" t="s">
        <v>12</v>
      </c>
      <c r="B133" s="20" t="s">
        <v>421</v>
      </c>
      <c r="C133" s="20">
        <v>42181501</v>
      </c>
      <c r="D133" s="20">
        <v>92347181</v>
      </c>
      <c r="E133" s="21" t="s">
        <v>430</v>
      </c>
      <c r="F133" s="22">
        <v>1500</v>
      </c>
      <c r="G133" s="26" t="str">
        <f t="shared" si="4"/>
        <v>2.99.02</v>
      </c>
      <c r="H133" s="20" t="s">
        <v>17</v>
      </c>
      <c r="I133" s="20" t="s">
        <v>91</v>
      </c>
      <c r="J133" s="20" t="s">
        <v>116</v>
      </c>
      <c r="K133" s="3"/>
    </row>
    <row r="134" spans="1:11" ht="29" x14ac:dyDescent="0.35">
      <c r="A134" s="20" t="s">
        <v>12</v>
      </c>
      <c r="B134" s="20" t="s">
        <v>421</v>
      </c>
      <c r="C134" s="20" t="s">
        <v>431</v>
      </c>
      <c r="D134" s="20">
        <v>92347366</v>
      </c>
      <c r="E134" s="21" t="s">
        <v>432</v>
      </c>
      <c r="F134" s="22">
        <v>12000</v>
      </c>
      <c r="G134" s="26" t="str">
        <f t="shared" si="4"/>
        <v>2.99.02</v>
      </c>
      <c r="H134" s="20" t="s">
        <v>17</v>
      </c>
      <c r="I134" s="20" t="s">
        <v>91</v>
      </c>
      <c r="J134" s="20" t="s">
        <v>116</v>
      </c>
      <c r="K134" s="3"/>
    </row>
    <row r="135" spans="1:11" x14ac:dyDescent="0.35">
      <c r="A135" s="20" t="s">
        <v>12</v>
      </c>
      <c r="B135" s="20" t="s">
        <v>421</v>
      </c>
      <c r="C135" s="20">
        <v>42141502</v>
      </c>
      <c r="D135" s="20">
        <v>92305905</v>
      </c>
      <c r="E135" s="21" t="s">
        <v>433</v>
      </c>
      <c r="F135" s="22">
        <v>9000</v>
      </c>
      <c r="G135" s="26" t="str">
        <f t="shared" si="4"/>
        <v>2.99.02</v>
      </c>
      <c r="H135" s="20" t="s">
        <v>17</v>
      </c>
      <c r="I135" s="20" t="s">
        <v>91</v>
      </c>
      <c r="J135" s="20" t="s">
        <v>116</v>
      </c>
      <c r="K135" s="3"/>
    </row>
    <row r="136" spans="1:11" x14ac:dyDescent="0.35">
      <c r="A136" s="20" t="s">
        <v>12</v>
      </c>
      <c r="B136" s="20" t="s">
        <v>434</v>
      </c>
      <c r="C136" s="20">
        <v>42132203</v>
      </c>
      <c r="D136" s="20">
        <v>92053775</v>
      </c>
      <c r="E136" s="21" t="s">
        <v>435</v>
      </c>
      <c r="F136" s="22">
        <v>21600</v>
      </c>
      <c r="G136" s="26" t="str">
        <f t="shared" si="4"/>
        <v>2.99.02</v>
      </c>
      <c r="H136" s="20" t="s">
        <v>17</v>
      </c>
      <c r="I136" s="20" t="s">
        <v>91</v>
      </c>
      <c r="J136" s="20" t="s">
        <v>116</v>
      </c>
      <c r="K136" s="3"/>
    </row>
    <row r="137" spans="1:11" x14ac:dyDescent="0.35">
      <c r="A137" s="20" t="s">
        <v>12</v>
      </c>
      <c r="B137" s="20" t="s">
        <v>436</v>
      </c>
      <c r="C137" s="20">
        <v>42311546</v>
      </c>
      <c r="D137" s="20">
        <v>92155182</v>
      </c>
      <c r="E137" s="21" t="s">
        <v>437</v>
      </c>
      <c r="F137" s="22">
        <v>7200</v>
      </c>
      <c r="G137" s="26" t="str">
        <f t="shared" si="4"/>
        <v>2.99.02</v>
      </c>
      <c r="H137" s="20" t="s">
        <v>17</v>
      </c>
      <c r="I137" s="20" t="s">
        <v>91</v>
      </c>
      <c r="J137" s="20" t="s">
        <v>116</v>
      </c>
      <c r="K137" s="3"/>
    </row>
    <row r="138" spans="1:11" ht="29" x14ac:dyDescent="0.35">
      <c r="A138" s="20" t="s">
        <v>12</v>
      </c>
      <c r="B138" s="20" t="s">
        <v>438</v>
      </c>
      <c r="C138" s="20" t="s">
        <v>439</v>
      </c>
      <c r="D138" s="20" t="s">
        <v>440</v>
      </c>
      <c r="E138" s="21" t="s">
        <v>441</v>
      </c>
      <c r="F138" s="31">
        <v>94500</v>
      </c>
      <c r="G138" s="32" t="s">
        <v>442</v>
      </c>
      <c r="H138" s="20" t="s">
        <v>17</v>
      </c>
      <c r="I138" s="25" t="s">
        <v>108</v>
      </c>
      <c r="J138" s="20" t="s">
        <v>390</v>
      </c>
      <c r="K138" s="3"/>
    </row>
    <row r="139" spans="1:11" x14ac:dyDescent="0.35">
      <c r="A139" s="20" t="s">
        <v>12</v>
      </c>
      <c r="B139" s="20" t="s">
        <v>443</v>
      </c>
      <c r="C139" s="20" t="s">
        <v>439</v>
      </c>
      <c r="D139" s="20" t="s">
        <v>444</v>
      </c>
      <c r="E139" s="21" t="s">
        <v>445</v>
      </c>
      <c r="F139" s="22">
        <v>120000</v>
      </c>
      <c r="G139" s="23" t="s">
        <v>442</v>
      </c>
      <c r="H139" s="20" t="s">
        <v>17</v>
      </c>
      <c r="I139" s="25" t="s">
        <v>108</v>
      </c>
      <c r="J139" s="20" t="s">
        <v>390</v>
      </c>
      <c r="K139" s="3"/>
    </row>
    <row r="140" spans="1:11" ht="29" x14ac:dyDescent="0.35">
      <c r="A140" s="20" t="s">
        <v>12</v>
      </c>
      <c r="B140" s="20" t="s">
        <v>446</v>
      </c>
      <c r="C140" s="20" t="s">
        <v>447</v>
      </c>
      <c r="D140" s="20" t="s">
        <v>448</v>
      </c>
      <c r="E140" s="21" t="s">
        <v>449</v>
      </c>
      <c r="F140" s="31">
        <v>3500</v>
      </c>
      <c r="G140" s="32" t="s">
        <v>442</v>
      </c>
      <c r="H140" s="20" t="s">
        <v>17</v>
      </c>
      <c r="I140" s="25" t="s">
        <v>108</v>
      </c>
      <c r="J140" s="20" t="s">
        <v>390</v>
      </c>
      <c r="K140" s="3"/>
    </row>
    <row r="141" spans="1:11" x14ac:dyDescent="0.35">
      <c r="A141" s="20" t="s">
        <v>12</v>
      </c>
      <c r="B141" s="20" t="s">
        <v>450</v>
      </c>
      <c r="C141" s="20" t="s">
        <v>451</v>
      </c>
      <c r="D141" s="20" t="s">
        <v>452</v>
      </c>
      <c r="E141" s="21" t="s">
        <v>453</v>
      </c>
      <c r="F141" s="22">
        <v>37500</v>
      </c>
      <c r="G141" s="26" t="str">
        <f t="shared" ref="G141:G184" si="5">TEXT(LEFT(B141, 5), "0\.00\.00")</f>
        <v>2.99.04</v>
      </c>
      <c r="H141" s="20" t="s">
        <v>17</v>
      </c>
      <c r="I141" s="20" t="s">
        <v>22</v>
      </c>
      <c r="J141" s="20" t="s">
        <v>46</v>
      </c>
      <c r="K141" s="3"/>
    </row>
    <row r="142" spans="1:11" x14ac:dyDescent="0.35">
      <c r="A142" s="20" t="s">
        <v>12</v>
      </c>
      <c r="B142" s="20" t="s">
        <v>454</v>
      </c>
      <c r="C142" s="20" t="s">
        <v>455</v>
      </c>
      <c r="D142" s="20" t="s">
        <v>456</v>
      </c>
      <c r="E142" s="21" t="s">
        <v>457</v>
      </c>
      <c r="F142" s="22">
        <v>51000</v>
      </c>
      <c r="G142" s="26" t="str">
        <f t="shared" si="5"/>
        <v>2.99.04</v>
      </c>
      <c r="H142" s="20" t="s">
        <v>17</v>
      </c>
      <c r="I142" s="20" t="s">
        <v>22</v>
      </c>
      <c r="J142" s="20" t="s">
        <v>46</v>
      </c>
      <c r="K142" s="3"/>
    </row>
    <row r="143" spans="1:11" x14ac:dyDescent="0.35">
      <c r="A143" s="20" t="s">
        <v>12</v>
      </c>
      <c r="B143" s="20" t="s">
        <v>458</v>
      </c>
      <c r="C143" s="20" t="s">
        <v>459</v>
      </c>
      <c r="D143" s="20" t="s">
        <v>460</v>
      </c>
      <c r="E143" s="21" t="s">
        <v>461</v>
      </c>
      <c r="F143" s="22">
        <v>486000</v>
      </c>
      <c r="G143" s="26" t="str">
        <f t="shared" si="5"/>
        <v>2.99.04</v>
      </c>
      <c r="H143" s="20" t="s">
        <v>17</v>
      </c>
      <c r="I143" s="20" t="s">
        <v>22</v>
      </c>
      <c r="J143" s="20" t="s">
        <v>46</v>
      </c>
      <c r="K143" s="3"/>
    </row>
    <row r="144" spans="1:11" ht="29" x14ac:dyDescent="0.35">
      <c r="A144" s="20" t="s">
        <v>12</v>
      </c>
      <c r="B144" s="20" t="s">
        <v>462</v>
      </c>
      <c r="C144" s="20" t="s">
        <v>463</v>
      </c>
      <c r="D144" s="20" t="s">
        <v>464</v>
      </c>
      <c r="E144" s="21" t="s">
        <v>465</v>
      </c>
      <c r="F144" s="22">
        <v>120000</v>
      </c>
      <c r="G144" s="26" t="str">
        <f t="shared" si="5"/>
        <v>2.99.04</v>
      </c>
      <c r="H144" s="20" t="s">
        <v>17</v>
      </c>
      <c r="I144" s="20" t="s">
        <v>22</v>
      </c>
      <c r="J144" s="20" t="s">
        <v>46</v>
      </c>
      <c r="K144" s="3"/>
    </row>
    <row r="145" spans="1:11" ht="58" x14ac:dyDescent="0.35">
      <c r="A145" s="20" t="s">
        <v>12</v>
      </c>
      <c r="B145" s="20" t="s">
        <v>466</v>
      </c>
      <c r="C145" s="20" t="s">
        <v>467</v>
      </c>
      <c r="D145" s="20" t="s">
        <v>468</v>
      </c>
      <c r="E145" s="21" t="s">
        <v>469</v>
      </c>
      <c r="F145" s="22">
        <v>122051.29999999999</v>
      </c>
      <c r="G145" s="26" t="str">
        <f t="shared" si="5"/>
        <v>2.99.05</v>
      </c>
      <c r="H145" s="20" t="s">
        <v>17</v>
      </c>
      <c r="I145" s="20" t="s">
        <v>22</v>
      </c>
      <c r="J145" s="20" t="s">
        <v>46</v>
      </c>
      <c r="K145" s="3"/>
    </row>
    <row r="146" spans="1:11" ht="58" x14ac:dyDescent="0.35">
      <c r="A146" s="20" t="s">
        <v>12</v>
      </c>
      <c r="B146" s="20" t="s">
        <v>470</v>
      </c>
      <c r="C146" s="20" t="s">
        <v>471</v>
      </c>
      <c r="D146" s="20" t="s">
        <v>472</v>
      </c>
      <c r="E146" s="21" t="s">
        <v>473</v>
      </c>
      <c r="F146" s="22">
        <v>70000</v>
      </c>
      <c r="G146" s="26" t="str">
        <f t="shared" si="5"/>
        <v>2.99.05</v>
      </c>
      <c r="H146" s="20" t="s">
        <v>17</v>
      </c>
      <c r="I146" s="20" t="s">
        <v>22</v>
      </c>
      <c r="J146" s="20" t="s">
        <v>46</v>
      </c>
      <c r="K146" s="3"/>
    </row>
    <row r="147" spans="1:11" ht="130.5" x14ac:dyDescent="0.35">
      <c r="A147" s="20" t="s">
        <v>12</v>
      </c>
      <c r="B147" s="20" t="s">
        <v>474</v>
      </c>
      <c r="C147" s="20" t="s">
        <v>475</v>
      </c>
      <c r="D147" s="20" t="s">
        <v>476</v>
      </c>
      <c r="E147" s="21" t="s">
        <v>477</v>
      </c>
      <c r="F147" s="22">
        <v>150000</v>
      </c>
      <c r="G147" s="26" t="str">
        <f t="shared" si="5"/>
        <v>2.99.05</v>
      </c>
      <c r="H147" s="20" t="s">
        <v>17</v>
      </c>
      <c r="I147" s="20" t="s">
        <v>22</v>
      </c>
      <c r="J147" s="20" t="s">
        <v>46</v>
      </c>
      <c r="K147" s="3"/>
    </row>
    <row r="148" spans="1:11" ht="116" x14ac:dyDescent="0.35">
      <c r="A148" s="20" t="s">
        <v>12</v>
      </c>
      <c r="B148" s="20" t="s">
        <v>478</v>
      </c>
      <c r="C148" s="20" t="s">
        <v>479</v>
      </c>
      <c r="D148" s="20" t="s">
        <v>480</v>
      </c>
      <c r="E148" s="21" t="s">
        <v>481</v>
      </c>
      <c r="F148" s="22">
        <v>175000</v>
      </c>
      <c r="G148" s="26" t="str">
        <f t="shared" si="5"/>
        <v>2.99.05</v>
      </c>
      <c r="H148" s="20" t="s">
        <v>17</v>
      </c>
      <c r="I148" s="20" t="s">
        <v>22</v>
      </c>
      <c r="J148" s="20" t="s">
        <v>46</v>
      </c>
      <c r="K148" s="3"/>
    </row>
    <row r="149" spans="1:11" ht="58" x14ac:dyDescent="0.35">
      <c r="A149" s="20" t="s">
        <v>12</v>
      </c>
      <c r="B149" s="20" t="s">
        <v>482</v>
      </c>
      <c r="C149" s="20" t="s">
        <v>483</v>
      </c>
      <c r="D149" s="20" t="s">
        <v>484</v>
      </c>
      <c r="E149" s="21" t="s">
        <v>485</v>
      </c>
      <c r="F149" s="22">
        <v>83823.599999999991</v>
      </c>
      <c r="G149" s="26" t="str">
        <f t="shared" si="5"/>
        <v>2.99.05</v>
      </c>
      <c r="H149" s="20" t="s">
        <v>17</v>
      </c>
      <c r="I149" s="20" t="s">
        <v>22</v>
      </c>
      <c r="J149" s="20" t="s">
        <v>46</v>
      </c>
      <c r="K149" s="3"/>
    </row>
    <row r="150" spans="1:11" ht="58" x14ac:dyDescent="0.35">
      <c r="A150" s="20" t="s">
        <v>12</v>
      </c>
      <c r="B150" s="20" t="s">
        <v>486</v>
      </c>
      <c r="C150" s="20" t="s">
        <v>487</v>
      </c>
      <c r="D150" s="20" t="s">
        <v>488</v>
      </c>
      <c r="E150" s="21" t="s">
        <v>489</v>
      </c>
      <c r="F150" s="22">
        <v>111246.6</v>
      </c>
      <c r="G150" s="26" t="str">
        <f t="shared" si="5"/>
        <v>2.99.05</v>
      </c>
      <c r="H150" s="20" t="s">
        <v>17</v>
      </c>
      <c r="I150" s="20" t="s">
        <v>22</v>
      </c>
      <c r="J150" s="20" t="s">
        <v>46</v>
      </c>
      <c r="K150" s="3"/>
    </row>
    <row r="151" spans="1:11" ht="58" x14ac:dyDescent="0.35">
      <c r="A151" s="20" t="s">
        <v>12</v>
      </c>
      <c r="B151" s="20" t="s">
        <v>490</v>
      </c>
      <c r="C151" s="20" t="s">
        <v>491</v>
      </c>
      <c r="D151" s="20" t="s">
        <v>492</v>
      </c>
      <c r="E151" s="21" t="s">
        <v>493</v>
      </c>
      <c r="F151" s="22">
        <v>86441.600000000006</v>
      </c>
      <c r="G151" s="26" t="str">
        <f t="shared" si="5"/>
        <v>2.99.05</v>
      </c>
      <c r="H151" s="20" t="s">
        <v>17</v>
      </c>
      <c r="I151" s="20" t="s">
        <v>22</v>
      </c>
      <c r="J151" s="20" t="s">
        <v>46</v>
      </c>
      <c r="K151" s="3"/>
    </row>
    <row r="152" spans="1:11" ht="43.5" x14ac:dyDescent="0.35">
      <c r="A152" s="20" t="s">
        <v>12</v>
      </c>
      <c r="B152" s="20" t="s">
        <v>494</v>
      </c>
      <c r="C152" s="20" t="s">
        <v>495</v>
      </c>
      <c r="D152" s="20" t="s">
        <v>496</v>
      </c>
      <c r="E152" s="21" t="s">
        <v>497</v>
      </c>
      <c r="F152" s="22">
        <v>332644.19999999995</v>
      </c>
      <c r="G152" s="26" t="str">
        <f t="shared" si="5"/>
        <v>2.99.05</v>
      </c>
      <c r="H152" s="20" t="s">
        <v>17</v>
      </c>
      <c r="I152" s="20" t="s">
        <v>22</v>
      </c>
      <c r="J152" s="20" t="s">
        <v>46</v>
      </c>
      <c r="K152" s="3"/>
    </row>
    <row r="153" spans="1:11" ht="58" x14ac:dyDescent="0.35">
      <c r="A153" s="20" t="s">
        <v>12</v>
      </c>
      <c r="B153" s="20" t="s">
        <v>498</v>
      </c>
      <c r="C153" s="20" t="s">
        <v>499</v>
      </c>
      <c r="D153" s="20" t="s">
        <v>500</v>
      </c>
      <c r="E153" s="21" t="s">
        <v>501</v>
      </c>
      <c r="F153" s="22">
        <v>117328.4</v>
      </c>
      <c r="G153" s="26" t="str">
        <f t="shared" si="5"/>
        <v>2.99.05</v>
      </c>
      <c r="H153" s="20" t="s">
        <v>17</v>
      </c>
      <c r="I153" s="20" t="s">
        <v>22</v>
      </c>
      <c r="J153" s="20" t="s">
        <v>46</v>
      </c>
      <c r="K153" s="3"/>
    </row>
    <row r="154" spans="1:11" ht="29" x14ac:dyDescent="0.35">
      <c r="A154" s="20" t="s">
        <v>12</v>
      </c>
      <c r="B154" s="20" t="s">
        <v>502</v>
      </c>
      <c r="C154" s="20" t="s">
        <v>503</v>
      </c>
      <c r="D154" s="20" t="s">
        <v>504</v>
      </c>
      <c r="E154" s="21" t="s">
        <v>505</v>
      </c>
      <c r="F154" s="22">
        <v>360000</v>
      </c>
      <c r="G154" s="26" t="str">
        <f t="shared" si="5"/>
        <v>2.99.05</v>
      </c>
      <c r="H154" s="20" t="s">
        <v>17</v>
      </c>
      <c r="I154" s="20" t="s">
        <v>22</v>
      </c>
      <c r="J154" s="20" t="s">
        <v>46</v>
      </c>
      <c r="K154" s="3"/>
    </row>
    <row r="155" spans="1:11" ht="72.5" x14ac:dyDescent="0.35">
      <c r="A155" s="20" t="s">
        <v>12</v>
      </c>
      <c r="B155" s="20" t="s">
        <v>506</v>
      </c>
      <c r="C155" s="20" t="s">
        <v>503</v>
      </c>
      <c r="D155" s="20" t="s">
        <v>507</v>
      </c>
      <c r="E155" s="21" t="s">
        <v>508</v>
      </c>
      <c r="F155" s="22">
        <v>171884.79999999999</v>
      </c>
      <c r="G155" s="26" t="str">
        <f t="shared" si="5"/>
        <v>2.99.05</v>
      </c>
      <c r="H155" s="20" t="s">
        <v>17</v>
      </c>
      <c r="I155" s="20" t="s">
        <v>22</v>
      </c>
      <c r="J155" s="20" t="s">
        <v>46</v>
      </c>
      <c r="K155" s="3"/>
    </row>
    <row r="156" spans="1:11" ht="72.5" x14ac:dyDescent="0.35">
      <c r="A156" s="20" t="s">
        <v>12</v>
      </c>
      <c r="B156" s="20" t="s">
        <v>509</v>
      </c>
      <c r="C156" s="20" t="s">
        <v>510</v>
      </c>
      <c r="D156" s="20" t="s">
        <v>511</v>
      </c>
      <c r="E156" s="21" t="s">
        <v>512</v>
      </c>
      <c r="F156" s="22">
        <v>215620.5</v>
      </c>
      <c r="G156" s="26" t="str">
        <f t="shared" si="5"/>
        <v>2.99.05</v>
      </c>
      <c r="H156" s="20" t="s">
        <v>17</v>
      </c>
      <c r="I156" s="20" t="s">
        <v>22</v>
      </c>
      <c r="J156" s="20" t="s">
        <v>46</v>
      </c>
      <c r="K156" s="3"/>
    </row>
    <row r="157" spans="1:11" ht="58" x14ac:dyDescent="0.35">
      <c r="A157" s="20" t="s">
        <v>12</v>
      </c>
      <c r="B157" s="20" t="s">
        <v>513</v>
      </c>
      <c r="C157" s="20" t="s">
        <v>510</v>
      </c>
      <c r="D157" s="20" t="s">
        <v>514</v>
      </c>
      <c r="E157" s="21" t="s">
        <v>515</v>
      </c>
      <c r="F157" s="22">
        <v>33130.700000000004</v>
      </c>
      <c r="G157" s="26" t="str">
        <f t="shared" si="5"/>
        <v>2.99.05</v>
      </c>
      <c r="H157" s="20" t="s">
        <v>17</v>
      </c>
      <c r="I157" s="20" t="s">
        <v>22</v>
      </c>
      <c r="J157" s="20" t="s">
        <v>46</v>
      </c>
      <c r="K157" s="3"/>
    </row>
    <row r="158" spans="1:11" ht="58" x14ac:dyDescent="0.35">
      <c r="A158" s="20" t="s">
        <v>12</v>
      </c>
      <c r="B158" s="20" t="s">
        <v>516</v>
      </c>
      <c r="C158" s="20" t="s">
        <v>517</v>
      </c>
      <c r="D158" s="20" t="s">
        <v>518</v>
      </c>
      <c r="E158" s="21" t="s">
        <v>519</v>
      </c>
      <c r="F158" s="22">
        <v>177512.4</v>
      </c>
      <c r="G158" s="26" t="str">
        <f t="shared" si="5"/>
        <v>2.99.05</v>
      </c>
      <c r="H158" s="20" t="s">
        <v>17</v>
      </c>
      <c r="I158" s="20" t="s">
        <v>22</v>
      </c>
      <c r="J158" s="20" t="s">
        <v>46</v>
      </c>
      <c r="K158" s="3"/>
    </row>
    <row r="159" spans="1:11" ht="72.5" x14ac:dyDescent="0.35">
      <c r="A159" s="20" t="s">
        <v>12</v>
      </c>
      <c r="B159" s="20" t="s">
        <v>520</v>
      </c>
      <c r="C159" s="20" t="s">
        <v>521</v>
      </c>
      <c r="D159" s="20" t="s">
        <v>522</v>
      </c>
      <c r="E159" s="21" t="s">
        <v>523</v>
      </c>
      <c r="F159" s="22">
        <v>177512.4</v>
      </c>
      <c r="G159" s="26" t="str">
        <f t="shared" si="5"/>
        <v>2.99.05</v>
      </c>
      <c r="H159" s="20" t="s">
        <v>17</v>
      </c>
      <c r="I159" s="20" t="s">
        <v>22</v>
      </c>
      <c r="J159" s="20" t="s">
        <v>46</v>
      </c>
      <c r="K159" s="3"/>
    </row>
    <row r="160" spans="1:11" ht="58" x14ac:dyDescent="0.35">
      <c r="A160" s="20" t="s">
        <v>12</v>
      </c>
      <c r="B160" s="20" t="s">
        <v>524</v>
      </c>
      <c r="C160" s="20" t="s">
        <v>517</v>
      </c>
      <c r="D160" s="20" t="s">
        <v>525</v>
      </c>
      <c r="E160" s="21" t="s">
        <v>526</v>
      </c>
      <c r="F160" s="22">
        <v>147927</v>
      </c>
      <c r="G160" s="26" t="str">
        <f t="shared" si="5"/>
        <v>2.99.05</v>
      </c>
      <c r="H160" s="20" t="s">
        <v>17</v>
      </c>
      <c r="I160" s="20" t="s">
        <v>22</v>
      </c>
      <c r="J160" s="20" t="s">
        <v>46</v>
      </c>
      <c r="K160" s="3"/>
    </row>
    <row r="161" spans="1:11" ht="58" x14ac:dyDescent="0.35">
      <c r="A161" s="20" t="s">
        <v>12</v>
      </c>
      <c r="B161" s="20" t="s">
        <v>527</v>
      </c>
      <c r="C161" s="20" t="s">
        <v>517</v>
      </c>
      <c r="D161" s="20" t="s">
        <v>525</v>
      </c>
      <c r="E161" s="21" t="s">
        <v>528</v>
      </c>
      <c r="F161" s="22">
        <v>118341.6</v>
      </c>
      <c r="G161" s="26" t="str">
        <f t="shared" si="5"/>
        <v>2.99.05</v>
      </c>
      <c r="H161" s="20" t="s">
        <v>17</v>
      </c>
      <c r="I161" s="20" t="s">
        <v>22</v>
      </c>
      <c r="J161" s="20" t="s">
        <v>46</v>
      </c>
      <c r="K161" s="3"/>
    </row>
    <row r="162" spans="1:11" ht="43.5" x14ac:dyDescent="0.35">
      <c r="A162" s="20" t="s">
        <v>12</v>
      </c>
      <c r="B162" s="20" t="s">
        <v>529</v>
      </c>
      <c r="C162" s="20" t="s">
        <v>530</v>
      </c>
      <c r="D162" s="20" t="s">
        <v>531</v>
      </c>
      <c r="E162" s="21" t="s">
        <v>532</v>
      </c>
      <c r="F162" s="22">
        <v>38500</v>
      </c>
      <c r="G162" s="26" t="str">
        <f t="shared" si="5"/>
        <v>2.99.05</v>
      </c>
      <c r="H162" s="20" t="s">
        <v>17</v>
      </c>
      <c r="I162" s="20" t="s">
        <v>22</v>
      </c>
      <c r="J162" s="20" t="s">
        <v>46</v>
      </c>
      <c r="K162" s="3"/>
    </row>
    <row r="163" spans="1:11" ht="159.5" x14ac:dyDescent="0.35">
      <c r="A163" s="20" t="s">
        <v>12</v>
      </c>
      <c r="B163" s="20" t="s">
        <v>533</v>
      </c>
      <c r="C163" s="20" t="s">
        <v>534</v>
      </c>
      <c r="D163" s="20" t="s">
        <v>535</v>
      </c>
      <c r="E163" s="21" t="s">
        <v>536</v>
      </c>
      <c r="F163" s="22">
        <v>216739.5</v>
      </c>
      <c r="G163" s="26" t="str">
        <f t="shared" si="5"/>
        <v>2.99.05</v>
      </c>
      <c r="H163" s="20" t="s">
        <v>17</v>
      </c>
      <c r="I163" s="20" t="s">
        <v>22</v>
      </c>
      <c r="J163" s="20" t="s">
        <v>46</v>
      </c>
      <c r="K163" s="3"/>
    </row>
    <row r="164" spans="1:11" ht="43.5" x14ac:dyDescent="0.35">
      <c r="A164" s="20" t="s">
        <v>12</v>
      </c>
      <c r="B164" s="20" t="s">
        <v>537</v>
      </c>
      <c r="C164" s="20" t="s">
        <v>538</v>
      </c>
      <c r="D164" s="20" t="s">
        <v>539</v>
      </c>
      <c r="E164" s="21" t="s">
        <v>540</v>
      </c>
      <c r="F164" s="22">
        <v>24000</v>
      </c>
      <c r="G164" s="26" t="str">
        <f t="shared" si="5"/>
        <v>2.99.05</v>
      </c>
      <c r="H164" s="20" t="s">
        <v>17</v>
      </c>
      <c r="I164" s="20" t="s">
        <v>22</v>
      </c>
      <c r="J164" s="20" t="s">
        <v>46</v>
      </c>
      <c r="K164" s="3"/>
    </row>
    <row r="165" spans="1:11" ht="58" x14ac:dyDescent="0.35">
      <c r="A165" s="20" t="s">
        <v>12</v>
      </c>
      <c r="B165" s="20" t="s">
        <v>541</v>
      </c>
      <c r="C165" s="20" t="s">
        <v>542</v>
      </c>
      <c r="D165" s="20" t="s">
        <v>543</v>
      </c>
      <c r="E165" s="21" t="s">
        <v>544</v>
      </c>
      <c r="F165" s="22">
        <v>440000</v>
      </c>
      <c r="G165" s="26" t="str">
        <f t="shared" si="5"/>
        <v>2.99.05</v>
      </c>
      <c r="H165" s="20" t="s">
        <v>17</v>
      </c>
      <c r="I165" s="20" t="s">
        <v>22</v>
      </c>
      <c r="J165" s="20" t="s">
        <v>46</v>
      </c>
      <c r="K165" s="3"/>
    </row>
    <row r="166" spans="1:11" ht="87" x14ac:dyDescent="0.35">
      <c r="A166" s="20" t="s">
        <v>12</v>
      </c>
      <c r="B166" s="20" t="s">
        <v>545</v>
      </c>
      <c r="C166" s="20" t="s">
        <v>546</v>
      </c>
      <c r="D166" s="20" t="s">
        <v>547</v>
      </c>
      <c r="E166" s="21" t="s">
        <v>548</v>
      </c>
      <c r="F166" s="22">
        <v>40000</v>
      </c>
      <c r="G166" s="26" t="str">
        <f t="shared" si="5"/>
        <v>2.99.05</v>
      </c>
      <c r="H166" s="20" t="s">
        <v>17</v>
      </c>
      <c r="I166" s="20" t="s">
        <v>22</v>
      </c>
      <c r="J166" s="20" t="s">
        <v>46</v>
      </c>
      <c r="K166" s="3"/>
    </row>
    <row r="167" spans="1:11" ht="72.5" x14ac:dyDescent="0.35">
      <c r="A167" s="20" t="s">
        <v>12</v>
      </c>
      <c r="B167" s="20" t="s">
        <v>549</v>
      </c>
      <c r="C167" s="20" t="s">
        <v>550</v>
      </c>
      <c r="D167" s="20" t="s">
        <v>551</v>
      </c>
      <c r="E167" s="21" t="s">
        <v>552</v>
      </c>
      <c r="F167" s="22">
        <v>237200</v>
      </c>
      <c r="G167" s="26" t="str">
        <f t="shared" si="5"/>
        <v>2.99.05</v>
      </c>
      <c r="H167" s="20" t="s">
        <v>17</v>
      </c>
      <c r="I167" s="20" t="s">
        <v>22</v>
      </c>
      <c r="J167" s="20" t="s">
        <v>46</v>
      </c>
      <c r="K167" s="3"/>
    </row>
    <row r="168" spans="1:11" ht="72.5" x14ac:dyDescent="0.35">
      <c r="A168" s="20" t="s">
        <v>12</v>
      </c>
      <c r="B168" s="20" t="s">
        <v>553</v>
      </c>
      <c r="C168" s="20" t="s">
        <v>479</v>
      </c>
      <c r="D168" s="20" t="s">
        <v>554</v>
      </c>
      <c r="E168" s="21" t="s">
        <v>555</v>
      </c>
      <c r="F168" s="22">
        <v>26768</v>
      </c>
      <c r="G168" s="26" t="str">
        <f t="shared" si="5"/>
        <v>2.99.05</v>
      </c>
      <c r="H168" s="20" t="s">
        <v>17</v>
      </c>
      <c r="I168" s="20" t="s">
        <v>22</v>
      </c>
      <c r="J168" s="20" t="s">
        <v>46</v>
      </c>
      <c r="K168" s="3"/>
    </row>
    <row r="169" spans="1:11" ht="43.5" x14ac:dyDescent="0.35">
      <c r="A169" s="20" t="s">
        <v>12</v>
      </c>
      <c r="B169" s="20" t="s">
        <v>556</v>
      </c>
      <c r="C169" s="20" t="s">
        <v>503</v>
      </c>
      <c r="D169" s="20" t="s">
        <v>557</v>
      </c>
      <c r="E169" s="21" t="s">
        <v>558</v>
      </c>
      <c r="F169" s="22">
        <v>279571.5</v>
      </c>
      <c r="G169" s="26" t="str">
        <f t="shared" si="5"/>
        <v>2.99.05</v>
      </c>
      <c r="H169" s="20" t="s">
        <v>17</v>
      </c>
      <c r="I169" s="20" t="s">
        <v>22</v>
      </c>
      <c r="J169" s="20" t="s">
        <v>46</v>
      </c>
      <c r="K169" s="3"/>
    </row>
    <row r="170" spans="1:11" x14ac:dyDescent="0.35">
      <c r="A170" s="20" t="s">
        <v>12</v>
      </c>
      <c r="B170" s="20" t="s">
        <v>559</v>
      </c>
      <c r="C170" s="20">
        <v>14111704</v>
      </c>
      <c r="D170" s="20">
        <v>92313930</v>
      </c>
      <c r="E170" s="21" t="s">
        <v>560</v>
      </c>
      <c r="F170" s="22">
        <v>373960</v>
      </c>
      <c r="G170" s="26" t="str">
        <f t="shared" si="5"/>
        <v>2.99.05</v>
      </c>
      <c r="H170" s="20" t="s">
        <v>17</v>
      </c>
      <c r="I170" s="20" t="s">
        <v>22</v>
      </c>
      <c r="J170" s="20" t="s">
        <v>46</v>
      </c>
      <c r="K170" s="3"/>
    </row>
    <row r="171" spans="1:11" x14ac:dyDescent="0.35">
      <c r="A171" s="20" t="s">
        <v>12</v>
      </c>
      <c r="B171" s="20" t="s">
        <v>561</v>
      </c>
      <c r="C171" s="20">
        <v>53131608</v>
      </c>
      <c r="D171" s="20">
        <v>92352242</v>
      </c>
      <c r="E171" s="21" t="s">
        <v>562</v>
      </c>
      <c r="F171" s="22">
        <v>42000</v>
      </c>
      <c r="G171" s="26" t="str">
        <f t="shared" si="5"/>
        <v>2.99.05</v>
      </c>
      <c r="H171" s="20" t="s">
        <v>17</v>
      </c>
      <c r="I171" s="20" t="s">
        <v>91</v>
      </c>
      <c r="J171" s="20" t="s">
        <v>116</v>
      </c>
      <c r="K171" s="3"/>
    </row>
    <row r="172" spans="1:11" x14ac:dyDescent="0.35">
      <c r="A172" s="20" t="s">
        <v>12</v>
      </c>
      <c r="B172" s="20" t="s">
        <v>561</v>
      </c>
      <c r="C172" s="20">
        <v>51473016</v>
      </c>
      <c r="D172" s="20">
        <v>92046902</v>
      </c>
      <c r="E172" s="21" t="s">
        <v>563</v>
      </c>
      <c r="F172" s="22">
        <v>13200</v>
      </c>
      <c r="G172" s="26" t="str">
        <f t="shared" si="5"/>
        <v>2.99.05</v>
      </c>
      <c r="H172" s="20" t="s">
        <v>17</v>
      </c>
      <c r="I172" s="20" t="s">
        <v>91</v>
      </c>
      <c r="J172" s="20" t="s">
        <v>116</v>
      </c>
      <c r="K172" s="3"/>
    </row>
    <row r="173" spans="1:11" x14ac:dyDescent="0.35">
      <c r="A173" s="20" t="s">
        <v>12</v>
      </c>
      <c r="B173" s="20" t="s">
        <v>561</v>
      </c>
      <c r="C173" s="20">
        <v>42192801</v>
      </c>
      <c r="D173" s="20">
        <v>92433181</v>
      </c>
      <c r="E173" s="21" t="s">
        <v>564</v>
      </c>
      <c r="F173" s="22">
        <v>18000</v>
      </c>
      <c r="G173" s="26" t="str">
        <f t="shared" si="5"/>
        <v>2.99.05</v>
      </c>
      <c r="H173" s="20" t="s">
        <v>17</v>
      </c>
      <c r="I173" s="20" t="s">
        <v>91</v>
      </c>
      <c r="J173" s="20" t="s">
        <v>116</v>
      </c>
      <c r="K173" s="3"/>
    </row>
    <row r="174" spans="1:11" ht="29" x14ac:dyDescent="0.35">
      <c r="A174" s="20" t="s">
        <v>12</v>
      </c>
      <c r="B174" s="20" t="s">
        <v>565</v>
      </c>
      <c r="C174" s="20" t="s">
        <v>566</v>
      </c>
      <c r="D174" s="20" t="s">
        <v>567</v>
      </c>
      <c r="E174" s="21" t="s">
        <v>568</v>
      </c>
      <c r="F174" s="22">
        <v>30000</v>
      </c>
      <c r="G174" s="26" t="str">
        <f t="shared" si="5"/>
        <v>2.99.06</v>
      </c>
      <c r="H174" s="20" t="s">
        <v>17</v>
      </c>
      <c r="I174" s="20" t="s">
        <v>22</v>
      </c>
      <c r="J174" s="20" t="s">
        <v>46</v>
      </c>
      <c r="K174" s="3"/>
    </row>
    <row r="175" spans="1:11" x14ac:dyDescent="0.35">
      <c r="A175" s="20" t="s">
        <v>12</v>
      </c>
      <c r="B175" s="20" t="s">
        <v>569</v>
      </c>
      <c r="C175" s="20" t="s">
        <v>538</v>
      </c>
      <c r="D175" s="20" t="s">
        <v>570</v>
      </c>
      <c r="E175" s="21" t="s">
        <v>571</v>
      </c>
      <c r="F175" s="22">
        <v>18000</v>
      </c>
      <c r="G175" s="26" t="str">
        <f t="shared" si="5"/>
        <v>2.99.06</v>
      </c>
      <c r="H175" s="20" t="s">
        <v>17</v>
      </c>
      <c r="I175" s="20" t="s">
        <v>22</v>
      </c>
      <c r="J175" s="20" t="s">
        <v>46</v>
      </c>
      <c r="K175" s="3"/>
    </row>
    <row r="176" spans="1:11" x14ac:dyDescent="0.35">
      <c r="A176" s="20" t="s">
        <v>12</v>
      </c>
      <c r="B176" s="20" t="s">
        <v>572</v>
      </c>
      <c r="C176" s="20" t="s">
        <v>573</v>
      </c>
      <c r="D176" s="20" t="s">
        <v>574</v>
      </c>
      <c r="E176" s="21" t="s">
        <v>575</v>
      </c>
      <c r="F176" s="22">
        <v>54300</v>
      </c>
      <c r="G176" s="26" t="str">
        <f t="shared" si="5"/>
        <v>2.99.06</v>
      </c>
      <c r="H176" s="20" t="s">
        <v>17</v>
      </c>
      <c r="I176" s="20" t="s">
        <v>22</v>
      </c>
      <c r="J176" s="20" t="s">
        <v>46</v>
      </c>
      <c r="K176" s="3"/>
    </row>
    <row r="177" spans="1:11" ht="29" x14ac:dyDescent="0.35">
      <c r="A177" s="20" t="s">
        <v>12</v>
      </c>
      <c r="B177" s="20" t="s">
        <v>576</v>
      </c>
      <c r="C177" s="20" t="s">
        <v>577</v>
      </c>
      <c r="D177" s="20" t="s">
        <v>578</v>
      </c>
      <c r="E177" s="21" t="s">
        <v>579</v>
      </c>
      <c r="F177" s="22">
        <v>133000</v>
      </c>
      <c r="G177" s="26" t="str">
        <f t="shared" si="5"/>
        <v>2.99.99</v>
      </c>
      <c r="H177" s="20" t="s">
        <v>17</v>
      </c>
      <c r="I177" s="20" t="s">
        <v>22</v>
      </c>
      <c r="J177" s="20" t="s">
        <v>46</v>
      </c>
      <c r="K177" s="3"/>
    </row>
    <row r="178" spans="1:11" ht="29" x14ac:dyDescent="0.35">
      <c r="A178" s="20" t="s">
        <v>12</v>
      </c>
      <c r="B178" s="20" t="s">
        <v>580</v>
      </c>
      <c r="C178" s="20" t="s">
        <v>577</v>
      </c>
      <c r="D178" s="20" t="s">
        <v>581</v>
      </c>
      <c r="E178" s="21" t="s">
        <v>582</v>
      </c>
      <c r="F178" s="22">
        <v>140000</v>
      </c>
      <c r="G178" s="26" t="str">
        <f t="shared" si="5"/>
        <v>2.99.99</v>
      </c>
      <c r="H178" s="20" t="s">
        <v>17</v>
      </c>
      <c r="I178" s="20" t="s">
        <v>22</v>
      </c>
      <c r="J178" s="20" t="s">
        <v>46</v>
      </c>
      <c r="K178" s="3"/>
    </row>
    <row r="179" spans="1:11" x14ac:dyDescent="0.35">
      <c r="A179" s="20" t="s">
        <v>12</v>
      </c>
      <c r="B179" s="20" t="s">
        <v>583</v>
      </c>
      <c r="C179" s="20" t="s">
        <v>584</v>
      </c>
      <c r="D179" s="20" t="s">
        <v>585</v>
      </c>
      <c r="E179" s="21" t="s">
        <v>586</v>
      </c>
      <c r="F179" s="22">
        <v>48000</v>
      </c>
      <c r="G179" s="26" t="str">
        <f t="shared" si="5"/>
        <v>2.99.99</v>
      </c>
      <c r="H179" s="20" t="s">
        <v>17</v>
      </c>
      <c r="I179" s="20" t="s">
        <v>22</v>
      </c>
      <c r="J179" s="20" t="s">
        <v>46</v>
      </c>
      <c r="K179" s="3"/>
    </row>
    <row r="180" spans="1:11" x14ac:dyDescent="0.35">
      <c r="A180" s="20" t="s">
        <v>12</v>
      </c>
      <c r="B180" s="20" t="s">
        <v>587</v>
      </c>
      <c r="C180" s="20" t="s">
        <v>588</v>
      </c>
      <c r="D180" s="20">
        <v>92107432</v>
      </c>
      <c r="E180" s="21" t="s">
        <v>589</v>
      </c>
      <c r="F180" s="22">
        <v>3500000</v>
      </c>
      <c r="G180" s="26" t="str">
        <f t="shared" si="5"/>
        <v>2.99.99</v>
      </c>
      <c r="H180" s="20" t="s">
        <v>17</v>
      </c>
      <c r="I180" s="20" t="s">
        <v>91</v>
      </c>
      <c r="J180" s="20" t="s">
        <v>116</v>
      </c>
      <c r="K180" s="3"/>
    </row>
    <row r="181" spans="1:11" ht="29" x14ac:dyDescent="0.35">
      <c r="A181" s="20" t="s">
        <v>12</v>
      </c>
      <c r="B181" s="20" t="s">
        <v>587</v>
      </c>
      <c r="C181" s="20">
        <v>26111711</v>
      </c>
      <c r="D181" s="20">
        <v>92281213</v>
      </c>
      <c r="E181" s="21" t="s">
        <v>590</v>
      </c>
      <c r="F181" s="22">
        <v>50000</v>
      </c>
      <c r="G181" s="26" t="str">
        <f t="shared" si="5"/>
        <v>2.99.99</v>
      </c>
      <c r="H181" s="20" t="s">
        <v>17</v>
      </c>
      <c r="I181" s="20" t="s">
        <v>91</v>
      </c>
      <c r="J181" s="20" t="s">
        <v>116</v>
      </c>
      <c r="K181" s="3"/>
    </row>
    <row r="182" spans="1:11" x14ac:dyDescent="0.35">
      <c r="A182" s="20" t="s">
        <v>12</v>
      </c>
      <c r="B182" s="20" t="s">
        <v>591</v>
      </c>
      <c r="C182" s="20" t="s">
        <v>592</v>
      </c>
      <c r="D182" s="20" t="s">
        <v>593</v>
      </c>
      <c r="E182" s="21" t="s">
        <v>594</v>
      </c>
      <c r="F182" s="22">
        <v>100000</v>
      </c>
      <c r="G182" s="26" t="str">
        <f t="shared" si="5"/>
        <v>5.01.01</v>
      </c>
      <c r="H182" s="20" t="s">
        <v>17</v>
      </c>
      <c r="I182" s="20" t="s">
        <v>22</v>
      </c>
      <c r="J182" s="20" t="s">
        <v>46</v>
      </c>
      <c r="K182" s="3"/>
    </row>
    <row r="183" spans="1:11" x14ac:dyDescent="0.35">
      <c r="A183" s="20" t="s">
        <v>12</v>
      </c>
      <c r="B183" s="20" t="s">
        <v>595</v>
      </c>
      <c r="C183" s="30" t="s">
        <v>596</v>
      </c>
      <c r="D183" s="20" t="s">
        <v>597</v>
      </c>
      <c r="E183" s="21" t="s">
        <v>598</v>
      </c>
      <c r="F183" s="22">
        <v>270000</v>
      </c>
      <c r="G183" s="26" t="str">
        <f t="shared" si="5"/>
        <v>5.01.04</v>
      </c>
      <c r="H183" s="20" t="s">
        <v>17</v>
      </c>
      <c r="I183" s="20" t="s">
        <v>91</v>
      </c>
      <c r="J183" s="20" t="s">
        <v>599</v>
      </c>
      <c r="K183" s="3"/>
    </row>
    <row r="184" spans="1:11" ht="29" x14ac:dyDescent="0.35">
      <c r="A184" s="20" t="s">
        <v>12</v>
      </c>
      <c r="B184" s="20" t="s">
        <v>600</v>
      </c>
      <c r="C184" s="20" t="s">
        <v>601</v>
      </c>
      <c r="D184" s="20" t="s">
        <v>602</v>
      </c>
      <c r="E184" s="21" t="s">
        <v>603</v>
      </c>
      <c r="F184" s="31">
        <v>100000</v>
      </c>
      <c r="G184" s="26" t="str">
        <f t="shared" si="5"/>
        <v>5.01.04</v>
      </c>
      <c r="H184" s="20" t="s">
        <v>604</v>
      </c>
      <c r="I184" s="20" t="s">
        <v>108</v>
      </c>
      <c r="J184" s="20" t="s">
        <v>605</v>
      </c>
      <c r="K184" s="3"/>
    </row>
    <row r="185" spans="1:11" x14ac:dyDescent="0.35">
      <c r="A185" s="20" t="s">
        <v>12</v>
      </c>
      <c r="B185" s="20" t="s">
        <v>606</v>
      </c>
      <c r="C185" s="20" t="s">
        <v>607</v>
      </c>
      <c r="D185" s="20" t="s">
        <v>608</v>
      </c>
      <c r="E185" s="21" t="s">
        <v>609</v>
      </c>
      <c r="F185" s="31">
        <v>275000</v>
      </c>
      <c r="G185" s="32" t="s">
        <v>610</v>
      </c>
      <c r="H185" s="20" t="s">
        <v>604</v>
      </c>
      <c r="I185" s="25" t="s">
        <v>36</v>
      </c>
      <c r="J185" s="20" t="s">
        <v>390</v>
      </c>
      <c r="K185" s="3"/>
    </row>
    <row r="186" spans="1:11" x14ac:dyDescent="0.35">
      <c r="A186" s="20" t="s">
        <v>12</v>
      </c>
      <c r="B186" s="20" t="s">
        <v>611</v>
      </c>
      <c r="C186" s="20" t="s">
        <v>607</v>
      </c>
      <c r="D186" s="20" t="s">
        <v>612</v>
      </c>
      <c r="E186" s="21" t="s">
        <v>613</v>
      </c>
      <c r="F186" s="31">
        <v>175000</v>
      </c>
      <c r="G186" s="32" t="s">
        <v>610</v>
      </c>
      <c r="H186" s="20" t="s">
        <v>604</v>
      </c>
      <c r="I186" s="25" t="s">
        <v>36</v>
      </c>
      <c r="J186" s="20" t="s">
        <v>390</v>
      </c>
      <c r="K186" s="3"/>
    </row>
    <row r="187" spans="1:11" x14ac:dyDescent="0.35">
      <c r="A187" s="20" t="s">
        <v>12</v>
      </c>
      <c r="B187" s="20" t="s">
        <v>614</v>
      </c>
      <c r="C187" s="20" t="s">
        <v>615</v>
      </c>
      <c r="D187" s="20"/>
      <c r="E187" s="21" t="s">
        <v>616</v>
      </c>
      <c r="F187" s="31">
        <v>960000</v>
      </c>
      <c r="G187" s="32" t="s">
        <v>610</v>
      </c>
      <c r="H187" s="20" t="s">
        <v>604</v>
      </c>
      <c r="I187" s="25" t="s">
        <v>36</v>
      </c>
      <c r="J187" s="20" t="s">
        <v>390</v>
      </c>
      <c r="K187" s="3"/>
    </row>
    <row r="188" spans="1:11" x14ac:dyDescent="0.35">
      <c r="A188" s="20" t="s">
        <v>12</v>
      </c>
      <c r="B188" s="20" t="s">
        <v>617</v>
      </c>
      <c r="C188" s="20" t="s">
        <v>618</v>
      </c>
      <c r="D188" s="20" t="s">
        <v>619</v>
      </c>
      <c r="E188" s="21" t="s">
        <v>620</v>
      </c>
      <c r="F188" s="31">
        <v>307000</v>
      </c>
      <c r="G188" s="26" t="str">
        <f>TEXT(LEFT(B188, 5), "0\.00\.00")</f>
        <v>5.01.06</v>
      </c>
      <c r="H188" s="20" t="s">
        <v>604</v>
      </c>
      <c r="I188" s="20" t="s">
        <v>108</v>
      </c>
      <c r="J188" s="20" t="s">
        <v>605</v>
      </c>
      <c r="K188" s="3"/>
    </row>
    <row r="189" spans="1:11" ht="29" x14ac:dyDescent="0.35">
      <c r="A189" s="20" t="s">
        <v>12</v>
      </c>
      <c r="B189" s="20" t="s">
        <v>621</v>
      </c>
      <c r="C189" s="20" t="s">
        <v>622</v>
      </c>
      <c r="D189" s="20">
        <v>92232773</v>
      </c>
      <c r="E189" s="21" t="s">
        <v>623</v>
      </c>
      <c r="F189" s="22">
        <v>934284</v>
      </c>
      <c r="G189" s="23" t="s">
        <v>624</v>
      </c>
      <c r="H189" s="20" t="s">
        <v>604</v>
      </c>
      <c r="I189" s="20" t="s">
        <v>108</v>
      </c>
      <c r="J189" s="20" t="s">
        <v>19</v>
      </c>
      <c r="K189" s="3"/>
    </row>
    <row r="190" spans="1:11" ht="29" x14ac:dyDescent="0.35">
      <c r="A190" s="20" t="s">
        <v>12</v>
      </c>
      <c r="B190" s="20" t="s">
        <v>621</v>
      </c>
      <c r="C190" s="20" t="s">
        <v>622</v>
      </c>
      <c r="D190" s="20">
        <v>92232773</v>
      </c>
      <c r="E190" s="21" t="s">
        <v>625</v>
      </c>
      <c r="F190" s="22">
        <v>912723.6</v>
      </c>
      <c r="G190" s="23" t="s">
        <v>624</v>
      </c>
      <c r="H190" s="20" t="s">
        <v>604</v>
      </c>
      <c r="I190" s="20" t="s">
        <v>108</v>
      </c>
      <c r="J190" s="20" t="s">
        <v>19</v>
      </c>
      <c r="K190" s="3"/>
    </row>
    <row r="191" spans="1:11" ht="29" x14ac:dyDescent="0.35">
      <c r="A191" s="20" t="s">
        <v>12</v>
      </c>
      <c r="B191" s="20" t="s">
        <v>621</v>
      </c>
      <c r="C191" s="20" t="s">
        <v>622</v>
      </c>
      <c r="D191" s="20">
        <v>92232773</v>
      </c>
      <c r="E191" s="21" t="s">
        <v>626</v>
      </c>
      <c r="F191" s="22">
        <v>912723.6</v>
      </c>
      <c r="G191" s="23" t="s">
        <v>624</v>
      </c>
      <c r="H191" s="20" t="s">
        <v>604</v>
      </c>
      <c r="I191" s="20" t="s">
        <v>108</v>
      </c>
      <c r="J191" s="20" t="s">
        <v>19</v>
      </c>
      <c r="K191" s="3"/>
    </row>
    <row r="192" spans="1:11" ht="43.5" x14ac:dyDescent="0.35">
      <c r="A192" s="20" t="s">
        <v>12</v>
      </c>
      <c r="B192" s="20" t="s">
        <v>627</v>
      </c>
      <c r="C192" s="20" t="s">
        <v>628</v>
      </c>
      <c r="D192" s="20" t="s">
        <v>629</v>
      </c>
      <c r="E192" s="21" t="s">
        <v>630</v>
      </c>
      <c r="F192" s="22">
        <v>8733128</v>
      </c>
      <c r="G192" s="23" t="s">
        <v>624</v>
      </c>
      <c r="H192" s="20" t="s">
        <v>604</v>
      </c>
      <c r="I192" s="20" t="s">
        <v>36</v>
      </c>
      <c r="J192" s="20" t="s">
        <v>19</v>
      </c>
      <c r="K192" s="3"/>
    </row>
    <row r="193" spans="1:11" x14ac:dyDescent="0.35">
      <c r="A193" s="20" t="s">
        <v>12</v>
      </c>
      <c r="B193" s="20" t="s">
        <v>621</v>
      </c>
      <c r="C193" s="20" t="s">
        <v>622</v>
      </c>
      <c r="D193" s="20" t="s">
        <v>631</v>
      </c>
      <c r="E193" s="21" t="s">
        <v>632</v>
      </c>
      <c r="F193" s="22">
        <v>176000</v>
      </c>
      <c r="G193" s="23" t="s">
        <v>624</v>
      </c>
      <c r="H193" s="20" t="s">
        <v>604</v>
      </c>
      <c r="I193" s="20" t="s">
        <v>22</v>
      </c>
      <c r="J193" s="20" t="s">
        <v>19</v>
      </c>
      <c r="K193" s="3"/>
    </row>
    <row r="194" spans="1:11" ht="29" x14ac:dyDescent="0.35">
      <c r="A194" s="20" t="s">
        <v>12</v>
      </c>
      <c r="B194" s="20" t="s">
        <v>621</v>
      </c>
      <c r="C194" s="20" t="s">
        <v>622</v>
      </c>
      <c r="D194" s="20" t="s">
        <v>631</v>
      </c>
      <c r="E194" s="21" t="s">
        <v>633</v>
      </c>
      <c r="F194" s="22">
        <v>1281258</v>
      </c>
      <c r="G194" s="23" t="s">
        <v>624</v>
      </c>
      <c r="H194" s="20" t="s">
        <v>604</v>
      </c>
      <c r="I194" s="20" t="s">
        <v>634</v>
      </c>
      <c r="J194" s="20" t="s">
        <v>19</v>
      </c>
      <c r="K194" s="3"/>
    </row>
    <row r="195" spans="1:11" x14ac:dyDescent="0.35">
      <c r="A195" s="20" t="s">
        <v>12</v>
      </c>
      <c r="B195" s="20" t="s">
        <v>621</v>
      </c>
      <c r="C195" s="20" t="s">
        <v>622</v>
      </c>
      <c r="D195" s="20" t="s">
        <v>631</v>
      </c>
      <c r="E195" s="21" t="s">
        <v>635</v>
      </c>
      <c r="F195" s="22">
        <v>15113241.5</v>
      </c>
      <c r="G195" s="23" t="s">
        <v>624</v>
      </c>
      <c r="H195" s="20" t="s">
        <v>604</v>
      </c>
      <c r="I195" s="20" t="s">
        <v>634</v>
      </c>
      <c r="J195" s="20" t="s">
        <v>19</v>
      </c>
      <c r="K195" s="3"/>
    </row>
    <row r="196" spans="1:11" x14ac:dyDescent="0.35">
      <c r="A196" s="20" t="s">
        <v>12</v>
      </c>
      <c r="B196" s="20" t="s">
        <v>621</v>
      </c>
      <c r="C196" s="20" t="s">
        <v>622</v>
      </c>
      <c r="D196" s="20" t="s">
        <v>631</v>
      </c>
      <c r="E196" s="21" t="s">
        <v>636</v>
      </c>
      <c r="F196" s="22">
        <v>1980000.0000000002</v>
      </c>
      <c r="G196" s="23" t="s">
        <v>624</v>
      </c>
      <c r="H196" s="20" t="s">
        <v>604</v>
      </c>
      <c r="I196" s="20" t="s">
        <v>634</v>
      </c>
      <c r="J196" s="20" t="s">
        <v>19</v>
      </c>
      <c r="K196" s="3"/>
    </row>
    <row r="197" spans="1:11" x14ac:dyDescent="0.35">
      <c r="A197" s="20" t="s">
        <v>12</v>
      </c>
      <c r="B197" s="20" t="s">
        <v>621</v>
      </c>
      <c r="C197" s="20" t="s">
        <v>622</v>
      </c>
      <c r="D197" s="20" t="s">
        <v>631</v>
      </c>
      <c r="E197" s="21" t="s">
        <v>637</v>
      </c>
      <c r="F197" s="22">
        <v>796805.28399999999</v>
      </c>
      <c r="G197" s="23" t="s">
        <v>624</v>
      </c>
      <c r="H197" s="20" t="s">
        <v>604</v>
      </c>
      <c r="I197" s="20" t="s">
        <v>634</v>
      </c>
      <c r="J197" s="20" t="s">
        <v>19</v>
      </c>
      <c r="K197" s="3"/>
    </row>
    <row r="198" spans="1:11" ht="29" x14ac:dyDescent="0.35">
      <c r="A198" s="20" t="s">
        <v>12</v>
      </c>
      <c r="B198" s="20" t="s">
        <v>621</v>
      </c>
      <c r="C198" s="20" t="s">
        <v>622</v>
      </c>
      <c r="D198" s="20" t="s">
        <v>631</v>
      </c>
      <c r="E198" s="21" t="s">
        <v>638</v>
      </c>
      <c r="F198" s="22">
        <v>411480</v>
      </c>
      <c r="G198" s="23" t="s">
        <v>624</v>
      </c>
      <c r="H198" s="20" t="s">
        <v>604</v>
      </c>
      <c r="I198" s="20" t="s">
        <v>108</v>
      </c>
      <c r="J198" s="20" t="s">
        <v>19</v>
      </c>
      <c r="K198" s="3"/>
    </row>
    <row r="199" spans="1:11" x14ac:dyDescent="0.35">
      <c r="A199" s="20" t="s">
        <v>12</v>
      </c>
      <c r="B199" s="20" t="s">
        <v>621</v>
      </c>
      <c r="C199" s="20" t="s">
        <v>622</v>
      </c>
      <c r="D199" s="20" t="s">
        <v>631</v>
      </c>
      <c r="E199" s="21" t="s">
        <v>639</v>
      </c>
      <c r="F199" s="22">
        <v>3669853.0880000005</v>
      </c>
      <c r="G199" s="23" t="s">
        <v>624</v>
      </c>
      <c r="H199" s="20" t="s">
        <v>604</v>
      </c>
      <c r="I199" s="20" t="s">
        <v>634</v>
      </c>
      <c r="J199" s="20" t="s">
        <v>19</v>
      </c>
      <c r="K199" s="3"/>
    </row>
    <row r="200" spans="1:11" x14ac:dyDescent="0.35">
      <c r="A200" s="20" t="s">
        <v>12</v>
      </c>
      <c r="B200" s="20" t="s">
        <v>621</v>
      </c>
      <c r="C200" s="20" t="s">
        <v>622</v>
      </c>
      <c r="D200" s="20" t="s">
        <v>631</v>
      </c>
      <c r="E200" s="21" t="s">
        <v>640</v>
      </c>
      <c r="F200" s="22">
        <v>750000</v>
      </c>
      <c r="G200" s="23" t="s">
        <v>624</v>
      </c>
      <c r="H200" s="20" t="s">
        <v>604</v>
      </c>
      <c r="I200" s="20" t="s">
        <v>634</v>
      </c>
      <c r="J200" s="20" t="s">
        <v>19</v>
      </c>
      <c r="K200" s="3"/>
    </row>
    <row r="201" spans="1:11" ht="29" x14ac:dyDescent="0.35">
      <c r="A201" s="20" t="s">
        <v>12</v>
      </c>
      <c r="B201" s="20" t="s">
        <v>621</v>
      </c>
      <c r="C201" s="20" t="s">
        <v>622</v>
      </c>
      <c r="D201" s="20" t="s">
        <v>631</v>
      </c>
      <c r="E201" s="21" t="s">
        <v>641</v>
      </c>
      <c r="F201" s="22">
        <v>2962578.6300000004</v>
      </c>
      <c r="G201" s="23" t="s">
        <v>624</v>
      </c>
      <c r="H201" s="20" t="s">
        <v>604</v>
      </c>
      <c r="I201" s="20" t="s">
        <v>634</v>
      </c>
      <c r="J201" s="20" t="s">
        <v>19</v>
      </c>
      <c r="K201" s="3"/>
    </row>
    <row r="202" spans="1:11" x14ac:dyDescent="0.35">
      <c r="A202" s="20" t="s">
        <v>12</v>
      </c>
      <c r="B202" s="20" t="s">
        <v>621</v>
      </c>
      <c r="C202" s="20" t="s">
        <v>622</v>
      </c>
      <c r="D202" s="20" t="s">
        <v>631</v>
      </c>
      <c r="E202" s="21" t="s">
        <v>642</v>
      </c>
      <c r="F202" s="22">
        <v>122040.8</v>
      </c>
      <c r="G202" s="23" t="s">
        <v>624</v>
      </c>
      <c r="H202" s="20" t="s">
        <v>604</v>
      </c>
      <c r="I202" s="20" t="s">
        <v>634</v>
      </c>
      <c r="J202" s="20" t="s">
        <v>19</v>
      </c>
      <c r="K202" s="3"/>
    </row>
    <row r="203" spans="1:11" x14ac:dyDescent="0.35">
      <c r="A203" s="20" t="s">
        <v>12</v>
      </c>
      <c r="B203" s="20" t="s">
        <v>621</v>
      </c>
      <c r="C203" s="20" t="s">
        <v>622</v>
      </c>
      <c r="D203" s="20" t="s">
        <v>631</v>
      </c>
      <c r="E203" s="21" t="s">
        <v>643</v>
      </c>
      <c r="F203" s="22">
        <v>6952513.5</v>
      </c>
      <c r="G203" s="23" t="s">
        <v>624</v>
      </c>
      <c r="H203" s="20" t="s">
        <v>604</v>
      </c>
      <c r="I203" s="20" t="s">
        <v>634</v>
      </c>
      <c r="J203" s="20" t="s">
        <v>19</v>
      </c>
      <c r="K203" s="3"/>
    </row>
    <row r="204" spans="1:11" x14ac:dyDescent="0.35">
      <c r="A204" s="20" t="s">
        <v>12</v>
      </c>
      <c r="B204" s="20" t="s">
        <v>621</v>
      </c>
      <c r="C204" s="20" t="s">
        <v>622</v>
      </c>
      <c r="D204" s="20" t="s">
        <v>631</v>
      </c>
      <c r="E204" s="21" t="s">
        <v>644</v>
      </c>
      <c r="F204" s="22">
        <v>7965370</v>
      </c>
      <c r="G204" s="23" t="s">
        <v>624</v>
      </c>
      <c r="H204" s="20" t="s">
        <v>604</v>
      </c>
      <c r="I204" s="20" t="s">
        <v>634</v>
      </c>
      <c r="J204" s="20" t="s">
        <v>19</v>
      </c>
      <c r="K204" s="3"/>
    </row>
    <row r="205" spans="1:11" ht="29" x14ac:dyDescent="0.35">
      <c r="A205" s="20" t="s">
        <v>12</v>
      </c>
      <c r="B205" s="20" t="s">
        <v>621</v>
      </c>
      <c r="C205" s="20" t="s">
        <v>622</v>
      </c>
      <c r="D205" s="20" t="s">
        <v>631</v>
      </c>
      <c r="E205" s="21" t="s">
        <v>645</v>
      </c>
      <c r="F205" s="22">
        <v>12500000</v>
      </c>
      <c r="G205" s="23" t="s">
        <v>624</v>
      </c>
      <c r="H205" s="20" t="s">
        <v>604</v>
      </c>
      <c r="I205" s="20" t="s">
        <v>108</v>
      </c>
      <c r="J205" s="20" t="s">
        <v>19</v>
      </c>
      <c r="K205" s="3"/>
    </row>
    <row r="206" spans="1:11" x14ac:dyDescent="0.35">
      <c r="A206" s="33"/>
      <c r="B206" s="33"/>
      <c r="C206" s="33"/>
      <c r="D206" s="33"/>
      <c r="E206" s="33"/>
      <c r="F206" s="34"/>
      <c r="G206" s="35"/>
      <c r="H206" s="36"/>
      <c r="J206" s="33"/>
      <c r="K206" s="37"/>
    </row>
    <row r="207" spans="1:11" x14ac:dyDescent="0.35">
      <c r="A207" s="33"/>
      <c r="B207" s="33"/>
      <c r="C207" s="33"/>
      <c r="D207" s="33"/>
      <c r="E207" s="33"/>
      <c r="F207" s="34"/>
      <c r="G207" s="35"/>
      <c r="H207" s="36"/>
      <c r="J207" s="33"/>
      <c r="K207" s="37"/>
    </row>
    <row r="208" spans="1:11" x14ac:dyDescent="0.35">
      <c r="A208" s="33"/>
      <c r="B208" s="33"/>
      <c r="C208" s="33"/>
      <c r="D208" s="33"/>
      <c r="E208" s="33"/>
      <c r="F208" s="34"/>
      <c r="G208" s="35"/>
      <c r="H208" s="36"/>
      <c r="J208" s="33"/>
      <c r="K208" s="37"/>
    </row>
    <row r="209" spans="1:11" x14ac:dyDescent="0.35">
      <c r="A209" s="33"/>
      <c r="B209" s="33"/>
      <c r="C209" s="33"/>
      <c r="D209" s="33"/>
      <c r="E209" s="33"/>
      <c r="F209" s="34"/>
      <c r="G209" s="35"/>
      <c r="H209" s="36"/>
      <c r="J209" s="33"/>
      <c r="K209" s="37"/>
    </row>
    <row r="210" spans="1:11" x14ac:dyDescent="0.35">
      <c r="A210" s="33"/>
      <c r="B210" s="33"/>
      <c r="C210" s="33"/>
      <c r="D210" s="33"/>
      <c r="E210" s="33"/>
      <c r="F210" s="34"/>
      <c r="G210" s="35"/>
      <c r="H210" s="36"/>
      <c r="J210" s="33"/>
      <c r="K210" s="37"/>
    </row>
    <row r="211" spans="1:11" x14ac:dyDescent="0.35">
      <c r="A211" s="33"/>
      <c r="B211" s="33"/>
      <c r="C211" s="33"/>
      <c r="D211" s="33"/>
      <c r="E211" s="33"/>
      <c r="F211" s="34"/>
      <c r="G211" s="35"/>
      <c r="H211" s="36"/>
      <c r="J211" s="33"/>
      <c r="K211" s="37"/>
    </row>
    <row r="212" spans="1:11" x14ac:dyDescent="0.35">
      <c r="A212" s="33"/>
      <c r="B212" s="33"/>
      <c r="C212" s="33"/>
      <c r="D212" s="33"/>
      <c r="E212" s="33"/>
      <c r="F212" s="34"/>
      <c r="G212" s="35"/>
      <c r="H212" s="36"/>
      <c r="J212" s="33"/>
      <c r="K212" s="37"/>
    </row>
    <row r="213" spans="1:11" x14ac:dyDescent="0.35">
      <c r="A213" s="33"/>
      <c r="B213" s="33"/>
      <c r="C213" s="33"/>
      <c r="D213" s="33"/>
      <c r="E213" s="33"/>
      <c r="F213" s="34"/>
      <c r="G213" s="35"/>
      <c r="H213" s="36"/>
      <c r="J213" s="33"/>
      <c r="K213" s="37"/>
    </row>
    <row r="214" spans="1:11" x14ac:dyDescent="0.35">
      <c r="A214" s="33"/>
      <c r="B214" s="33"/>
      <c r="C214" s="33"/>
      <c r="D214" s="33"/>
      <c r="E214" s="33"/>
      <c r="F214" s="34"/>
      <c r="G214" s="35"/>
      <c r="H214" s="36"/>
      <c r="J214" s="33"/>
      <c r="K214" s="37"/>
    </row>
    <row r="215" spans="1:11" x14ac:dyDescent="0.35">
      <c r="A215" s="33"/>
      <c r="B215" s="33"/>
      <c r="C215" s="33"/>
      <c r="D215" s="33"/>
      <c r="E215" s="33"/>
      <c r="F215" s="34"/>
      <c r="G215" s="35"/>
      <c r="H215" s="36"/>
      <c r="J215" s="33"/>
      <c r="K215" s="37"/>
    </row>
    <row r="216" spans="1:11" x14ac:dyDescent="0.35">
      <c r="A216" s="33"/>
      <c r="B216" s="33"/>
      <c r="C216" s="33"/>
      <c r="D216" s="33"/>
      <c r="E216" s="33"/>
      <c r="F216" s="34"/>
      <c r="G216" s="35"/>
      <c r="H216" s="36"/>
      <c r="J216" s="33"/>
      <c r="K216" s="37"/>
    </row>
    <row r="217" spans="1:11" x14ac:dyDescent="0.35">
      <c r="A217" s="33"/>
      <c r="B217" s="33"/>
      <c r="C217" s="33"/>
      <c r="D217" s="33"/>
      <c r="E217" s="33"/>
      <c r="F217" s="34"/>
      <c r="G217" s="35"/>
      <c r="H217" s="36"/>
      <c r="J217" s="33"/>
      <c r="K217" s="37"/>
    </row>
    <row r="218" spans="1:11" x14ac:dyDescent="0.35">
      <c r="A218" s="33"/>
      <c r="B218" s="33"/>
      <c r="C218" s="33"/>
      <c r="D218" s="33"/>
      <c r="E218" s="33"/>
      <c r="F218" s="34"/>
      <c r="G218" s="35"/>
      <c r="H218" s="36"/>
      <c r="J218" s="33"/>
      <c r="K218" s="37"/>
    </row>
    <row r="219" spans="1:11" x14ac:dyDescent="0.35">
      <c r="A219" s="33"/>
      <c r="B219" s="33"/>
      <c r="C219" s="33"/>
      <c r="D219" s="33"/>
      <c r="E219" s="33"/>
      <c r="F219" s="34"/>
      <c r="G219" s="35"/>
      <c r="H219" s="36"/>
      <c r="J219" s="33"/>
      <c r="K219" s="37"/>
    </row>
    <row r="220" spans="1:11" x14ac:dyDescent="0.35">
      <c r="A220" s="33"/>
      <c r="B220" s="33"/>
      <c r="C220" s="33"/>
      <c r="D220" s="33"/>
      <c r="E220" s="33"/>
      <c r="F220" s="34"/>
      <c r="G220" s="35"/>
      <c r="H220" s="36"/>
      <c r="J220" s="33"/>
      <c r="K220" s="37"/>
    </row>
    <row r="221" spans="1:11" x14ac:dyDescent="0.35">
      <c r="A221" s="33"/>
      <c r="B221" s="33"/>
      <c r="C221" s="33"/>
      <c r="D221" s="33"/>
      <c r="E221" s="33"/>
      <c r="F221" s="34"/>
      <c r="G221" s="35"/>
      <c r="H221" s="36"/>
      <c r="J221" s="33"/>
      <c r="K221" s="37"/>
    </row>
    <row r="222" spans="1:11" x14ac:dyDescent="0.35">
      <c r="A222" s="33"/>
      <c r="B222" s="33"/>
      <c r="C222" s="33"/>
      <c r="D222" s="33"/>
      <c r="E222" s="33"/>
      <c r="F222" s="34"/>
      <c r="G222" s="35"/>
      <c r="H222" s="36"/>
      <c r="J222" s="33"/>
      <c r="K222" s="37"/>
    </row>
    <row r="223" spans="1:11" x14ac:dyDescent="0.35">
      <c r="A223" s="33"/>
      <c r="B223" s="33"/>
      <c r="C223" s="33"/>
      <c r="D223" s="33"/>
      <c r="E223" s="33"/>
      <c r="F223" s="34"/>
      <c r="G223" s="35"/>
      <c r="H223" s="36"/>
      <c r="J223" s="33"/>
      <c r="K223" s="37"/>
    </row>
    <row r="224" spans="1:11" x14ac:dyDescent="0.35">
      <c r="A224" s="33"/>
      <c r="B224" s="33"/>
      <c r="C224" s="33"/>
      <c r="D224" s="33"/>
      <c r="E224" s="33"/>
      <c r="F224" s="34"/>
      <c r="G224" s="35"/>
      <c r="H224" s="36"/>
      <c r="J224" s="33"/>
      <c r="K224" s="37"/>
    </row>
    <row r="225" spans="1:11" x14ac:dyDescent="0.35">
      <c r="A225" s="33"/>
      <c r="B225" s="33"/>
      <c r="C225" s="33"/>
      <c r="D225" s="33"/>
      <c r="E225" s="33"/>
      <c r="F225" s="34"/>
      <c r="G225" s="35"/>
      <c r="H225" s="36"/>
      <c r="J225" s="33"/>
      <c r="K225" s="37"/>
    </row>
    <row r="226" spans="1:11" x14ac:dyDescent="0.35">
      <c r="A226" s="33"/>
      <c r="B226" s="33"/>
      <c r="C226" s="33"/>
      <c r="D226" s="33"/>
      <c r="E226" s="33"/>
      <c r="F226" s="34"/>
      <c r="G226" s="35"/>
      <c r="H226" s="36"/>
      <c r="J226" s="33"/>
      <c r="K226" s="37"/>
    </row>
    <row r="227" spans="1:11" x14ac:dyDescent="0.35">
      <c r="A227" s="33"/>
      <c r="B227" s="33"/>
      <c r="C227" s="33"/>
      <c r="D227" s="33"/>
      <c r="E227" s="33"/>
      <c r="F227" s="34"/>
      <c r="G227" s="35"/>
      <c r="H227" s="36"/>
      <c r="J227" s="33"/>
      <c r="K227" s="37"/>
    </row>
    <row r="228" spans="1:11" x14ac:dyDescent="0.35">
      <c r="A228" s="33"/>
      <c r="B228" s="33"/>
      <c r="C228" s="33"/>
      <c r="D228" s="33"/>
      <c r="E228" s="33"/>
      <c r="F228" s="34"/>
      <c r="G228" s="35"/>
      <c r="H228" s="36"/>
      <c r="J228" s="33"/>
      <c r="K228" s="37"/>
    </row>
    <row r="229" spans="1:11" x14ac:dyDescent="0.35">
      <c r="A229" s="33"/>
      <c r="B229" s="33"/>
      <c r="C229" s="33"/>
      <c r="D229" s="33"/>
      <c r="E229" s="33"/>
      <c r="F229" s="34"/>
      <c r="G229" s="35"/>
      <c r="H229" s="36"/>
      <c r="J229" s="33"/>
      <c r="K229" s="37"/>
    </row>
    <row r="230" spans="1:11" x14ac:dyDescent="0.35">
      <c r="A230" s="33"/>
      <c r="B230" s="33"/>
      <c r="C230" s="33"/>
      <c r="D230" s="33"/>
      <c r="E230" s="33"/>
      <c r="F230" s="34"/>
      <c r="G230" s="35"/>
      <c r="H230" s="36"/>
      <c r="J230" s="33"/>
      <c r="K230" s="37"/>
    </row>
    <row r="231" spans="1:11" x14ac:dyDescent="0.35">
      <c r="A231" s="33"/>
      <c r="B231" s="33"/>
      <c r="C231" s="33"/>
      <c r="D231" s="33"/>
      <c r="E231" s="33"/>
      <c r="F231" s="34"/>
      <c r="G231" s="35"/>
      <c r="H231" s="36"/>
      <c r="J231" s="33"/>
      <c r="K231" s="37"/>
    </row>
    <row r="232" spans="1:11" x14ac:dyDescent="0.35">
      <c r="A232" s="33"/>
      <c r="B232" s="33"/>
      <c r="C232" s="33"/>
      <c r="D232" s="33"/>
      <c r="E232" s="33"/>
      <c r="F232" s="34"/>
      <c r="G232" s="35"/>
      <c r="H232" s="36"/>
      <c r="J232" s="33"/>
      <c r="K232" s="37"/>
    </row>
    <row r="233" spans="1:11" x14ac:dyDescent="0.35">
      <c r="A233" s="33"/>
      <c r="B233" s="33"/>
      <c r="C233" s="33"/>
      <c r="D233" s="33"/>
      <c r="E233" s="33"/>
      <c r="F233" s="34"/>
      <c r="G233" s="35"/>
      <c r="H233" s="36"/>
      <c r="J233" s="33"/>
      <c r="K233" s="37"/>
    </row>
    <row r="234" spans="1:11" x14ac:dyDescent="0.35">
      <c r="A234" s="33"/>
      <c r="B234" s="33"/>
      <c r="C234" s="33"/>
      <c r="D234" s="33"/>
      <c r="E234" s="33"/>
      <c r="F234" s="34"/>
      <c r="G234" s="35"/>
      <c r="H234" s="36"/>
      <c r="J234" s="33"/>
      <c r="K234" s="37"/>
    </row>
    <row r="235" spans="1:11" x14ac:dyDescent="0.35">
      <c r="A235" s="33"/>
      <c r="B235" s="33"/>
      <c r="C235" s="33"/>
      <c r="D235" s="33"/>
      <c r="E235" s="33"/>
      <c r="F235" s="34"/>
      <c r="G235" s="35"/>
      <c r="H235" s="36"/>
      <c r="J235" s="33"/>
      <c r="K235" s="37"/>
    </row>
    <row r="236" spans="1:11" x14ac:dyDescent="0.35">
      <c r="A236" s="33"/>
      <c r="B236" s="33"/>
      <c r="C236" s="33"/>
      <c r="D236" s="33"/>
      <c r="E236" s="33"/>
      <c r="F236" s="34"/>
      <c r="G236" s="35"/>
      <c r="H236" s="36"/>
      <c r="J236" s="33"/>
      <c r="K236" s="37"/>
    </row>
    <row r="237" spans="1:11" x14ac:dyDescent="0.35">
      <c r="A237" s="33"/>
      <c r="B237" s="33"/>
      <c r="C237" s="33"/>
      <c r="D237" s="33"/>
      <c r="E237" s="33"/>
      <c r="F237" s="34"/>
      <c r="G237" s="35"/>
      <c r="H237" s="36"/>
      <c r="J237" s="33"/>
      <c r="K237" s="37"/>
    </row>
    <row r="238" spans="1:11" x14ac:dyDescent="0.35">
      <c r="A238" s="33"/>
      <c r="B238" s="33"/>
      <c r="C238" s="33"/>
      <c r="D238" s="33"/>
      <c r="E238" s="33"/>
      <c r="F238" s="34"/>
      <c r="G238" s="35"/>
      <c r="H238" s="36"/>
      <c r="J238" s="33"/>
      <c r="K238" s="37"/>
    </row>
    <row r="239" spans="1:11" x14ac:dyDescent="0.35">
      <c r="A239" s="33"/>
      <c r="B239" s="33"/>
      <c r="C239" s="33"/>
      <c r="D239" s="33"/>
      <c r="E239" s="33"/>
      <c r="F239" s="34"/>
      <c r="G239" s="35"/>
      <c r="H239" s="36"/>
      <c r="J239" s="33"/>
      <c r="K239" s="37"/>
    </row>
    <row r="240" spans="1:11" x14ac:dyDescent="0.35">
      <c r="A240" s="33"/>
      <c r="B240" s="33"/>
      <c r="C240" s="33"/>
      <c r="D240" s="33"/>
      <c r="E240" s="33"/>
      <c r="F240" s="34"/>
      <c r="G240" s="35"/>
      <c r="H240" s="36"/>
      <c r="J240" s="33"/>
      <c r="K240" s="37"/>
    </row>
    <row r="241" spans="1:11" x14ac:dyDescent="0.35">
      <c r="A241" s="33"/>
      <c r="B241" s="33"/>
      <c r="C241" s="33"/>
      <c r="D241" s="33"/>
      <c r="E241" s="33"/>
      <c r="F241" s="34"/>
      <c r="G241" s="35"/>
      <c r="H241" s="36"/>
      <c r="J241" s="33"/>
      <c r="K241" s="37"/>
    </row>
    <row r="242" spans="1:11" x14ac:dyDescent="0.35">
      <c r="A242" s="33"/>
      <c r="B242" s="33"/>
      <c r="C242" s="33"/>
      <c r="D242" s="33"/>
      <c r="E242" s="33"/>
      <c r="F242" s="34"/>
      <c r="G242" s="35"/>
      <c r="H242" s="36"/>
      <c r="J242" s="33"/>
      <c r="K242" s="37"/>
    </row>
    <row r="243" spans="1:11" x14ac:dyDescent="0.35">
      <c r="A243" s="33"/>
      <c r="B243" s="33"/>
      <c r="C243" s="33"/>
      <c r="D243" s="33"/>
      <c r="E243" s="33"/>
      <c r="F243" s="34"/>
      <c r="G243" s="35"/>
      <c r="H243" s="36"/>
      <c r="J243" s="33"/>
      <c r="K243" s="37"/>
    </row>
    <row r="244" spans="1:11" x14ac:dyDescent="0.35">
      <c r="A244" s="33"/>
      <c r="B244" s="33"/>
      <c r="C244" s="33"/>
      <c r="D244" s="33"/>
      <c r="E244" s="33"/>
      <c r="F244" s="34"/>
      <c r="G244" s="35"/>
      <c r="H244" s="36"/>
      <c r="J244" s="33"/>
      <c r="K244" s="37"/>
    </row>
    <row r="245" spans="1:11" x14ac:dyDescent="0.35">
      <c r="A245" s="33"/>
      <c r="B245" s="33"/>
      <c r="C245" s="33"/>
      <c r="D245" s="33"/>
      <c r="E245" s="33"/>
      <c r="F245" s="34"/>
      <c r="G245" s="35"/>
      <c r="H245" s="36"/>
      <c r="J245" s="33"/>
      <c r="K245" s="37"/>
    </row>
    <row r="246" spans="1:11" x14ac:dyDescent="0.35">
      <c r="A246" s="33"/>
      <c r="B246" s="33"/>
      <c r="C246" s="33"/>
      <c r="D246" s="33"/>
      <c r="E246" s="33"/>
      <c r="F246" s="34"/>
      <c r="G246" s="35"/>
      <c r="H246" s="36"/>
      <c r="J246" s="33"/>
      <c r="K246" s="37"/>
    </row>
    <row r="247" spans="1:11" x14ac:dyDescent="0.35">
      <c r="A247" s="33"/>
      <c r="B247" s="33"/>
      <c r="C247" s="33"/>
      <c r="D247" s="33"/>
      <c r="E247" s="33"/>
      <c r="F247" s="34"/>
      <c r="G247" s="35"/>
      <c r="H247" s="36"/>
      <c r="J247" s="33"/>
      <c r="K247" s="37"/>
    </row>
    <row r="248" spans="1:11" x14ac:dyDescent="0.35">
      <c r="A248" s="33"/>
      <c r="B248" s="33"/>
      <c r="C248" s="33"/>
      <c r="D248" s="33"/>
      <c r="E248" s="33"/>
      <c r="F248" s="34"/>
      <c r="G248" s="35"/>
      <c r="H248" s="36"/>
      <c r="J248" s="33"/>
      <c r="K248" s="37"/>
    </row>
    <row r="249" spans="1:11" x14ac:dyDescent="0.35">
      <c r="A249" s="33"/>
      <c r="B249" s="33"/>
      <c r="C249" s="33"/>
      <c r="D249" s="33"/>
      <c r="E249" s="33"/>
      <c r="F249" s="34"/>
      <c r="G249" s="35"/>
      <c r="H249" s="36"/>
      <c r="J249" s="33"/>
      <c r="K249" s="37"/>
    </row>
    <row r="250" spans="1:11" x14ac:dyDescent="0.35">
      <c r="A250" s="33"/>
      <c r="B250" s="33"/>
      <c r="C250" s="33"/>
      <c r="D250" s="33"/>
      <c r="E250" s="33"/>
      <c r="F250" s="34"/>
      <c r="G250" s="35"/>
      <c r="H250" s="36"/>
      <c r="J250" s="33"/>
      <c r="K250" s="37"/>
    </row>
    <row r="251" spans="1:11" x14ac:dyDescent="0.35">
      <c r="A251" s="33"/>
      <c r="B251" s="33"/>
      <c r="C251" s="33"/>
      <c r="D251" s="33"/>
      <c r="E251" s="33"/>
      <c r="F251" s="34"/>
      <c r="G251" s="35"/>
      <c r="H251" s="36"/>
      <c r="J251" s="33"/>
      <c r="K251" s="37"/>
    </row>
    <row r="252" spans="1:11" x14ac:dyDescent="0.35">
      <c r="A252" s="33"/>
      <c r="B252" s="33"/>
      <c r="C252" s="33"/>
      <c r="D252" s="33"/>
      <c r="E252" s="33"/>
      <c r="F252" s="34"/>
      <c r="G252" s="35"/>
      <c r="H252" s="36"/>
      <c r="J252" s="33"/>
      <c r="K252" s="37"/>
    </row>
    <row r="253" spans="1:11" x14ac:dyDescent="0.35">
      <c r="A253" s="33"/>
      <c r="B253" s="33"/>
      <c r="C253" s="33"/>
      <c r="D253" s="33"/>
      <c r="E253" s="33"/>
      <c r="F253" s="34"/>
      <c r="G253" s="35"/>
      <c r="H253" s="36"/>
      <c r="J253" s="33"/>
      <c r="K253" s="37"/>
    </row>
    <row r="254" spans="1:11" x14ac:dyDescent="0.35">
      <c r="A254" s="33"/>
      <c r="B254" s="33"/>
      <c r="C254" s="33"/>
      <c r="D254" s="33"/>
      <c r="E254" s="33"/>
      <c r="F254" s="34"/>
      <c r="G254" s="35"/>
      <c r="H254" s="36"/>
      <c r="J254" s="33"/>
      <c r="K254" s="37"/>
    </row>
    <row r="255" spans="1:11" x14ac:dyDescent="0.35">
      <c r="A255" s="33"/>
      <c r="B255" s="33"/>
      <c r="C255" s="33"/>
      <c r="D255" s="33"/>
      <c r="E255" s="33"/>
      <c r="F255" s="34"/>
      <c r="G255" s="35"/>
      <c r="H255" s="36"/>
      <c r="J255" s="33"/>
      <c r="K255" s="37"/>
    </row>
    <row r="256" spans="1:11" x14ac:dyDescent="0.35">
      <c r="A256" s="33"/>
      <c r="B256" s="33"/>
      <c r="C256" s="33"/>
      <c r="D256" s="33"/>
      <c r="E256" s="33"/>
      <c r="F256" s="34"/>
      <c r="G256" s="35"/>
      <c r="H256" s="36"/>
      <c r="J256" s="33"/>
      <c r="K256" s="37"/>
    </row>
    <row r="257" spans="1:11" x14ac:dyDescent="0.35">
      <c r="A257" s="33"/>
      <c r="B257" s="33"/>
      <c r="C257" s="33"/>
      <c r="D257" s="33"/>
      <c r="E257" s="33"/>
      <c r="F257" s="34"/>
      <c r="G257" s="35"/>
      <c r="H257" s="36"/>
      <c r="J257" s="33"/>
      <c r="K257" s="37"/>
    </row>
    <row r="258" spans="1:11" x14ac:dyDescent="0.35">
      <c r="A258" s="33"/>
      <c r="B258" s="33"/>
      <c r="C258" s="33"/>
      <c r="D258" s="33"/>
      <c r="E258" s="33"/>
      <c r="F258" s="34"/>
      <c r="G258" s="35"/>
      <c r="H258" s="36"/>
      <c r="J258" s="33"/>
      <c r="K258" s="37"/>
    </row>
    <row r="259" spans="1:11" x14ac:dyDescent="0.35">
      <c r="A259" s="33"/>
      <c r="B259" s="33"/>
      <c r="C259" s="33"/>
      <c r="D259" s="33"/>
      <c r="E259" s="33"/>
      <c r="F259" s="34"/>
      <c r="G259" s="35"/>
      <c r="H259" s="36"/>
      <c r="J259" s="33"/>
      <c r="K259" s="37"/>
    </row>
    <row r="260" spans="1:11" x14ac:dyDescent="0.35">
      <c r="A260" s="33"/>
      <c r="B260" s="33"/>
      <c r="C260" s="33"/>
      <c r="D260" s="33"/>
      <c r="E260" s="33"/>
      <c r="F260" s="34"/>
      <c r="G260" s="35"/>
      <c r="H260" s="36"/>
      <c r="J260" s="33"/>
      <c r="K260" s="37"/>
    </row>
    <row r="261" spans="1:11" x14ac:dyDescent="0.35">
      <c r="A261" s="33"/>
      <c r="B261" s="33"/>
      <c r="C261" s="33"/>
      <c r="D261" s="33"/>
      <c r="E261" s="33"/>
      <c r="F261" s="34"/>
      <c r="G261" s="35"/>
      <c r="H261" s="36"/>
      <c r="J261" s="33"/>
      <c r="K261" s="37"/>
    </row>
    <row r="262" spans="1:11" x14ac:dyDescent="0.35">
      <c r="A262" s="33"/>
      <c r="B262" s="33"/>
      <c r="C262" s="33"/>
      <c r="D262" s="33"/>
      <c r="E262" s="33"/>
      <c r="F262" s="34"/>
      <c r="G262" s="35"/>
      <c r="H262" s="36"/>
      <c r="J262" s="33"/>
      <c r="K262" s="37"/>
    </row>
    <row r="263" spans="1:11" x14ac:dyDescent="0.35">
      <c r="A263" s="33"/>
      <c r="B263" s="33"/>
      <c r="C263" s="33"/>
      <c r="D263" s="33"/>
      <c r="E263" s="33"/>
      <c r="F263" s="34"/>
      <c r="G263" s="35"/>
      <c r="H263" s="36"/>
      <c r="J263" s="33"/>
      <c r="K263" s="37"/>
    </row>
    <row r="264" spans="1:11" x14ac:dyDescent="0.35">
      <c r="A264" s="33"/>
      <c r="B264" s="33"/>
      <c r="C264" s="33"/>
      <c r="D264" s="33"/>
      <c r="E264" s="33"/>
      <c r="F264" s="34"/>
      <c r="G264" s="35"/>
      <c r="H264" s="36"/>
      <c r="J264" s="33"/>
      <c r="K264" s="37"/>
    </row>
    <row r="265" spans="1:11" x14ac:dyDescent="0.35">
      <c r="A265" s="33"/>
      <c r="B265" s="33"/>
      <c r="C265" s="33"/>
      <c r="D265" s="33"/>
      <c r="E265" s="33"/>
      <c r="F265" s="34"/>
      <c r="G265" s="35"/>
      <c r="H265" s="33"/>
      <c r="I265" s="33"/>
      <c r="J265" s="33"/>
      <c r="K265" s="37"/>
    </row>
    <row r="266" spans="1:11" x14ac:dyDescent="0.35">
      <c r="A266" s="33"/>
      <c r="B266" s="33"/>
      <c r="C266" s="33"/>
      <c r="D266" s="33"/>
      <c r="E266" s="33"/>
      <c r="F266" s="34"/>
      <c r="G266" s="35"/>
      <c r="H266" s="33"/>
      <c r="I266" s="33"/>
      <c r="J266" s="33"/>
      <c r="K266" s="37"/>
    </row>
    <row r="267" spans="1:11" x14ac:dyDescent="0.35">
      <c r="A267" s="33"/>
      <c r="B267" s="33"/>
      <c r="C267" s="33"/>
      <c r="D267" s="33"/>
      <c r="E267" s="33"/>
      <c r="F267" s="34"/>
      <c r="G267" s="35"/>
      <c r="H267" s="33"/>
      <c r="I267" s="33"/>
      <c r="J267" s="33"/>
      <c r="K267" s="37"/>
    </row>
    <row r="268" spans="1:11" x14ac:dyDescent="0.35">
      <c r="A268" s="33"/>
      <c r="B268" s="33"/>
      <c r="C268" s="33"/>
      <c r="D268" s="33"/>
      <c r="E268" s="33"/>
      <c r="F268" s="34"/>
      <c r="G268" s="35"/>
      <c r="H268" s="33"/>
      <c r="I268" s="33"/>
      <c r="J268" s="33"/>
      <c r="K268" s="37"/>
    </row>
    <row r="269" spans="1:11" x14ac:dyDescent="0.35">
      <c r="A269" s="33"/>
      <c r="B269" s="33"/>
      <c r="C269" s="33"/>
      <c r="D269" s="33"/>
      <c r="E269" s="33"/>
      <c r="F269" s="34"/>
      <c r="G269" s="35"/>
      <c r="H269" s="33"/>
      <c r="I269" s="33"/>
      <c r="J269" s="33"/>
      <c r="K269" s="37"/>
    </row>
    <row r="270" spans="1:11" x14ac:dyDescent="0.35">
      <c r="A270" s="33"/>
      <c r="B270" s="33"/>
      <c r="C270" s="33"/>
      <c r="D270" s="33"/>
      <c r="E270" s="33"/>
      <c r="F270" s="34"/>
      <c r="G270" s="35"/>
      <c r="H270" s="33"/>
      <c r="I270" s="33"/>
      <c r="J270" s="33"/>
      <c r="K270" s="37"/>
    </row>
    <row r="271" spans="1:11" x14ac:dyDescent="0.35">
      <c r="A271" s="33"/>
      <c r="B271" s="33"/>
      <c r="C271" s="33"/>
      <c r="D271" s="33"/>
      <c r="E271" s="33"/>
      <c r="F271" s="34"/>
      <c r="G271" s="35"/>
      <c r="H271" s="33"/>
      <c r="I271" s="33"/>
      <c r="J271" s="33"/>
      <c r="K271" s="37"/>
    </row>
    <row r="272" spans="1:11" x14ac:dyDescent="0.35">
      <c r="A272" s="33"/>
      <c r="B272" s="33"/>
      <c r="C272" s="33"/>
      <c r="D272" s="33"/>
      <c r="E272" s="33"/>
      <c r="F272" s="34"/>
      <c r="G272" s="35"/>
      <c r="H272" s="33"/>
      <c r="I272" s="33"/>
      <c r="J272" s="33"/>
      <c r="K272" s="37"/>
    </row>
    <row r="273" spans="1:11" x14ac:dyDescent="0.35">
      <c r="A273" s="33"/>
      <c r="B273" s="33"/>
      <c r="C273" s="33"/>
      <c r="D273" s="33"/>
      <c r="E273" s="33"/>
      <c r="F273" s="34"/>
      <c r="G273" s="35"/>
      <c r="H273" s="33"/>
      <c r="I273" s="33"/>
      <c r="J273" s="33"/>
      <c r="K273" s="37"/>
    </row>
    <row r="274" spans="1:11" x14ac:dyDescent="0.35">
      <c r="A274" s="33"/>
      <c r="B274" s="33"/>
      <c r="C274" s="33"/>
      <c r="D274" s="33"/>
      <c r="E274" s="33"/>
      <c r="F274" s="34"/>
      <c r="G274" s="35"/>
      <c r="H274" s="33"/>
      <c r="I274" s="33"/>
      <c r="J274" s="33"/>
      <c r="K274" s="37"/>
    </row>
    <row r="275" spans="1:11" x14ac:dyDescent="0.35">
      <c r="A275" s="33"/>
      <c r="B275" s="33"/>
      <c r="C275" s="33"/>
      <c r="D275" s="33"/>
      <c r="E275" s="33"/>
      <c r="F275" s="34"/>
      <c r="G275" s="35"/>
      <c r="H275" s="33"/>
      <c r="I275" s="33"/>
      <c r="J275" s="33"/>
      <c r="K275" s="37"/>
    </row>
    <row r="276" spans="1:11" x14ac:dyDescent="0.35">
      <c r="A276" s="33"/>
      <c r="B276" s="33"/>
      <c r="C276" s="33"/>
      <c r="D276" s="33"/>
      <c r="E276" s="33"/>
      <c r="F276" s="34"/>
      <c r="G276" s="35"/>
      <c r="H276" s="33"/>
      <c r="I276" s="33"/>
      <c r="J276" s="33"/>
      <c r="K276" s="37"/>
    </row>
    <row r="277" spans="1:11" x14ac:dyDescent="0.35">
      <c r="A277" s="33"/>
      <c r="B277" s="33"/>
      <c r="C277" s="33"/>
      <c r="D277" s="33"/>
      <c r="E277" s="33"/>
      <c r="F277" s="34"/>
      <c r="G277" s="35"/>
      <c r="H277" s="33"/>
      <c r="I277" s="33"/>
      <c r="J277" s="33"/>
      <c r="K277" s="37"/>
    </row>
    <row r="278" spans="1:11" x14ac:dyDescent="0.35">
      <c r="A278" s="33"/>
      <c r="B278" s="33"/>
      <c r="C278" s="33"/>
      <c r="D278" s="33"/>
      <c r="E278" s="33"/>
      <c r="F278" s="34"/>
      <c r="G278" s="35"/>
      <c r="H278" s="33"/>
      <c r="I278" s="33"/>
      <c r="J278" s="33"/>
      <c r="K278" s="37"/>
    </row>
    <row r="279" spans="1:11" x14ac:dyDescent="0.35">
      <c r="A279" s="33"/>
      <c r="B279" s="33"/>
      <c r="C279" s="33"/>
      <c r="D279" s="33"/>
      <c r="E279" s="33"/>
      <c r="F279" s="34"/>
      <c r="G279" s="35"/>
      <c r="H279" s="33"/>
      <c r="I279" s="33"/>
      <c r="J279" s="33"/>
      <c r="K279" s="37"/>
    </row>
    <row r="280" spans="1:11" x14ac:dyDescent="0.35">
      <c r="A280" s="33"/>
      <c r="B280" s="33"/>
      <c r="C280" s="33"/>
      <c r="D280" s="33"/>
      <c r="E280" s="33"/>
      <c r="F280" s="34"/>
      <c r="G280" s="35"/>
      <c r="H280" s="33"/>
      <c r="I280" s="33"/>
      <c r="J280" s="33"/>
      <c r="K280" s="37"/>
    </row>
    <row r="281" spans="1:11" x14ac:dyDescent="0.35">
      <c r="A281" s="33"/>
      <c r="B281" s="33"/>
      <c r="C281" s="33"/>
      <c r="D281" s="33"/>
      <c r="E281" s="33"/>
      <c r="F281" s="34"/>
      <c r="G281" s="35"/>
      <c r="H281" s="33"/>
      <c r="I281" s="33"/>
      <c r="J281" s="33"/>
      <c r="K281" s="37"/>
    </row>
    <row r="282" spans="1:11" x14ac:dyDescent="0.35">
      <c r="A282" s="33"/>
      <c r="B282" s="33"/>
      <c r="C282" s="33"/>
      <c r="D282" s="33"/>
      <c r="E282" s="33"/>
      <c r="F282" s="34"/>
      <c r="G282" s="35"/>
      <c r="H282" s="33"/>
      <c r="I282" s="33"/>
      <c r="J282" s="33"/>
      <c r="K282" s="37"/>
    </row>
    <row r="283" spans="1:11" x14ac:dyDescent="0.35">
      <c r="A283" s="33"/>
      <c r="B283" s="33"/>
      <c r="C283" s="33"/>
      <c r="D283" s="33"/>
      <c r="E283" s="33"/>
      <c r="F283" s="34"/>
      <c r="G283" s="35"/>
      <c r="H283" s="33"/>
      <c r="I283" s="33"/>
      <c r="J283" s="33"/>
      <c r="K283" s="37"/>
    </row>
    <row r="284" spans="1:11" x14ac:dyDescent="0.35">
      <c r="A284" s="33"/>
      <c r="B284" s="33"/>
      <c r="C284" s="33"/>
      <c r="D284" s="33"/>
      <c r="E284" s="33"/>
      <c r="F284" s="34"/>
      <c r="G284" s="35"/>
      <c r="H284" s="33"/>
      <c r="I284" s="33"/>
      <c r="J284" s="33"/>
      <c r="K284" s="37"/>
    </row>
    <row r="285" spans="1:11" x14ac:dyDescent="0.35">
      <c r="A285" s="33"/>
      <c r="B285" s="33"/>
      <c r="C285" s="33"/>
      <c r="D285" s="33"/>
      <c r="E285" s="33"/>
      <c r="F285" s="34"/>
      <c r="G285" s="35"/>
      <c r="H285" s="33"/>
      <c r="I285" s="33"/>
      <c r="J285" s="33"/>
      <c r="K285" s="37"/>
    </row>
    <row r="286" spans="1:11" x14ac:dyDescent="0.35">
      <c r="A286" s="33"/>
      <c r="B286" s="33"/>
      <c r="C286" s="33"/>
      <c r="D286" s="33"/>
      <c r="E286" s="33"/>
      <c r="F286" s="34"/>
      <c r="G286" s="35"/>
      <c r="H286" s="33"/>
      <c r="I286" s="33"/>
      <c r="J286" s="33"/>
      <c r="K286" s="37"/>
    </row>
    <row r="287" spans="1:11" x14ac:dyDescent="0.35">
      <c r="A287" s="33"/>
      <c r="B287" s="33"/>
      <c r="C287" s="33"/>
      <c r="D287" s="33"/>
      <c r="E287" s="33"/>
      <c r="F287" s="34"/>
      <c r="G287" s="35"/>
      <c r="H287" s="33"/>
      <c r="I287" s="33"/>
      <c r="J287" s="33"/>
      <c r="K287" s="37"/>
    </row>
    <row r="288" spans="1:11" x14ac:dyDescent="0.35">
      <c r="A288" s="33"/>
      <c r="B288" s="33"/>
      <c r="C288" s="33"/>
      <c r="D288" s="33"/>
      <c r="E288" s="33"/>
      <c r="F288" s="34"/>
      <c r="G288" s="35"/>
      <c r="H288" s="33"/>
      <c r="I288" s="33"/>
      <c r="J288" s="33"/>
      <c r="K288" s="37"/>
    </row>
    <row r="289" spans="1:11" x14ac:dyDescent="0.35">
      <c r="A289" s="33"/>
      <c r="B289" s="33"/>
      <c r="C289" s="33"/>
      <c r="D289" s="33"/>
      <c r="E289" s="33"/>
      <c r="F289" s="34"/>
      <c r="G289" s="35"/>
      <c r="H289" s="33"/>
      <c r="I289" s="33"/>
      <c r="J289" s="33"/>
      <c r="K289" s="37"/>
    </row>
    <row r="290" spans="1:11" x14ac:dyDescent="0.35">
      <c r="A290" s="33"/>
      <c r="B290" s="33"/>
      <c r="C290" s="33"/>
      <c r="D290" s="33"/>
      <c r="E290" s="33"/>
      <c r="F290" s="34"/>
      <c r="G290" s="35"/>
      <c r="H290" s="33"/>
      <c r="I290" s="33"/>
      <c r="J290" s="33"/>
      <c r="K290" s="37"/>
    </row>
    <row r="291" spans="1:11" x14ac:dyDescent="0.35">
      <c r="A291" s="33"/>
      <c r="B291" s="33"/>
      <c r="C291" s="33"/>
      <c r="D291" s="33"/>
      <c r="E291" s="33"/>
      <c r="F291" s="34"/>
      <c r="G291" s="35"/>
      <c r="H291" s="33"/>
      <c r="I291" s="33"/>
      <c r="J291" s="33"/>
      <c r="K291" s="37"/>
    </row>
    <row r="292" spans="1:11" x14ac:dyDescent="0.35">
      <c r="A292" s="33"/>
      <c r="B292" s="33"/>
      <c r="C292" s="33"/>
      <c r="D292" s="33"/>
      <c r="E292" s="33"/>
      <c r="F292" s="34"/>
      <c r="G292" s="35"/>
      <c r="H292" s="33"/>
      <c r="I292" s="33"/>
      <c r="J292" s="33"/>
      <c r="K292" s="37"/>
    </row>
    <row r="293" spans="1:11" x14ac:dyDescent="0.35">
      <c r="A293" s="33"/>
      <c r="B293" s="33"/>
      <c r="C293" s="33"/>
      <c r="D293" s="33"/>
      <c r="E293" s="33"/>
      <c r="F293" s="34"/>
      <c r="G293" s="35"/>
      <c r="H293" s="33"/>
      <c r="I293" s="33"/>
      <c r="J293" s="33"/>
      <c r="K293" s="37"/>
    </row>
    <row r="294" spans="1:11" x14ac:dyDescent="0.35">
      <c r="A294" s="33"/>
      <c r="B294" s="33"/>
      <c r="C294" s="33"/>
      <c r="D294" s="33"/>
      <c r="E294" s="33"/>
      <c r="F294" s="34"/>
      <c r="G294" s="35"/>
      <c r="H294" s="33"/>
      <c r="I294" s="33"/>
      <c r="J294" s="33"/>
      <c r="K294" s="37"/>
    </row>
    <row r="295" spans="1:11" x14ac:dyDescent="0.35">
      <c r="A295" s="33"/>
      <c r="B295" s="33"/>
      <c r="C295" s="33"/>
      <c r="D295" s="33"/>
      <c r="E295" s="33"/>
      <c r="F295" s="34"/>
      <c r="G295" s="35"/>
      <c r="H295" s="33"/>
      <c r="I295" s="33"/>
      <c r="J295" s="33"/>
      <c r="K295" s="37"/>
    </row>
    <row r="296" spans="1:11" x14ac:dyDescent="0.35">
      <c r="A296" s="33"/>
      <c r="B296" s="33"/>
      <c r="C296" s="33"/>
      <c r="D296" s="33"/>
      <c r="E296" s="33"/>
      <c r="F296" s="34"/>
      <c r="G296" s="35"/>
      <c r="H296" s="33"/>
      <c r="I296" s="33"/>
      <c r="J296" s="33"/>
      <c r="K296" s="37"/>
    </row>
    <row r="297" spans="1:11" x14ac:dyDescent="0.35">
      <c r="A297" s="33"/>
      <c r="B297" s="33"/>
      <c r="C297" s="33"/>
      <c r="D297" s="33"/>
      <c r="E297" s="33"/>
      <c r="F297" s="34"/>
      <c r="G297" s="35"/>
      <c r="H297" s="33"/>
      <c r="I297" s="33"/>
      <c r="J297" s="33"/>
      <c r="K297" s="37"/>
    </row>
    <row r="298" spans="1:11" x14ac:dyDescent="0.35">
      <c r="A298" s="33"/>
      <c r="B298" s="33"/>
      <c r="C298" s="33"/>
      <c r="D298" s="33"/>
      <c r="E298" s="33"/>
      <c r="F298" s="34"/>
      <c r="G298" s="35"/>
      <c r="H298" s="33"/>
      <c r="I298" s="33"/>
      <c r="J298" s="33"/>
      <c r="K298" s="37"/>
    </row>
    <row r="299" spans="1:11" x14ac:dyDescent="0.35">
      <c r="A299" s="33"/>
      <c r="B299" s="33"/>
      <c r="C299" s="33"/>
      <c r="D299" s="33"/>
      <c r="E299" s="33"/>
      <c r="F299" s="34"/>
      <c r="G299" s="35"/>
      <c r="H299" s="33"/>
      <c r="I299" s="33"/>
      <c r="J299" s="33"/>
      <c r="K299" s="37"/>
    </row>
    <row r="300" spans="1:11" x14ac:dyDescent="0.35">
      <c r="A300" s="33"/>
      <c r="B300" s="33"/>
      <c r="C300" s="33"/>
      <c r="D300" s="33"/>
      <c r="E300" s="33"/>
      <c r="F300" s="34"/>
      <c r="G300" s="35"/>
      <c r="H300" s="33"/>
      <c r="I300" s="33"/>
      <c r="J300" s="33"/>
      <c r="K300" s="37"/>
    </row>
    <row r="301" spans="1:11" x14ac:dyDescent="0.35">
      <c r="A301" s="33"/>
      <c r="B301" s="33"/>
      <c r="C301" s="33"/>
      <c r="D301" s="33"/>
      <c r="E301" s="33"/>
      <c r="F301" s="34"/>
      <c r="G301" s="35"/>
      <c r="H301" s="33"/>
      <c r="I301" s="33"/>
      <c r="J301" s="33"/>
      <c r="K301" s="37"/>
    </row>
    <row r="302" spans="1:11" x14ac:dyDescent="0.35">
      <c r="A302" s="33"/>
      <c r="B302" s="33"/>
      <c r="C302" s="33"/>
      <c r="D302" s="33"/>
      <c r="E302" s="33"/>
      <c r="F302" s="34"/>
      <c r="G302" s="35"/>
      <c r="H302" s="33"/>
      <c r="I302" s="33"/>
      <c r="J302" s="33"/>
      <c r="K302" s="37"/>
    </row>
    <row r="303" spans="1:11" x14ac:dyDescent="0.35">
      <c r="A303" s="33"/>
      <c r="B303" s="33"/>
      <c r="C303" s="33"/>
      <c r="D303" s="33"/>
      <c r="E303" s="33"/>
      <c r="F303" s="34"/>
      <c r="G303" s="35"/>
      <c r="H303" s="33"/>
      <c r="I303" s="33"/>
      <c r="J303" s="33"/>
      <c r="K303" s="37"/>
    </row>
    <row r="304" spans="1:11" x14ac:dyDescent="0.35">
      <c r="A304" s="33"/>
      <c r="B304" s="33"/>
      <c r="C304" s="33"/>
      <c r="D304" s="33"/>
      <c r="E304" s="33"/>
      <c r="F304" s="34"/>
      <c r="G304" s="35"/>
      <c r="H304" s="33"/>
      <c r="I304" s="33"/>
      <c r="J304" s="33"/>
      <c r="K304" s="37"/>
    </row>
    <row r="305" spans="1:11" x14ac:dyDescent="0.35">
      <c r="A305" s="33"/>
      <c r="B305" s="33"/>
      <c r="C305" s="33"/>
      <c r="D305" s="33"/>
      <c r="E305" s="33"/>
      <c r="F305" s="34"/>
      <c r="G305" s="35"/>
      <c r="H305" s="33"/>
      <c r="I305" s="33"/>
      <c r="J305" s="33"/>
      <c r="K305" s="37"/>
    </row>
    <row r="306" spans="1:11" x14ac:dyDescent="0.35">
      <c r="A306" s="33"/>
      <c r="B306" s="33"/>
      <c r="C306" s="33"/>
      <c r="D306" s="33"/>
      <c r="E306" s="33"/>
      <c r="F306" s="34"/>
      <c r="G306" s="35"/>
      <c r="H306" s="33"/>
      <c r="I306" s="33"/>
      <c r="J306" s="33"/>
      <c r="K306" s="37"/>
    </row>
    <row r="307" spans="1:11" x14ac:dyDescent="0.35">
      <c r="A307" s="33"/>
      <c r="B307" s="33"/>
      <c r="C307" s="33"/>
      <c r="D307" s="33"/>
      <c r="E307" s="33"/>
      <c r="F307" s="34"/>
      <c r="G307" s="35"/>
      <c r="H307" s="33"/>
      <c r="I307" s="33"/>
      <c r="J307" s="33"/>
      <c r="K307" s="37"/>
    </row>
    <row r="308" spans="1:11" x14ac:dyDescent="0.35">
      <c r="A308" s="33"/>
      <c r="B308" s="33"/>
      <c r="C308" s="33"/>
      <c r="D308" s="33"/>
      <c r="E308" s="33"/>
      <c r="F308" s="34"/>
      <c r="G308" s="35"/>
      <c r="H308" s="33"/>
      <c r="I308" s="33"/>
      <c r="J308" s="33"/>
      <c r="K308" s="37"/>
    </row>
    <row r="309" spans="1:11" x14ac:dyDescent="0.35">
      <c r="A309" s="33"/>
      <c r="B309" s="33"/>
      <c r="C309" s="33"/>
      <c r="D309" s="33"/>
      <c r="E309" s="33"/>
      <c r="F309" s="34"/>
      <c r="G309" s="35"/>
      <c r="H309" s="33"/>
      <c r="I309" s="33"/>
      <c r="J309" s="33"/>
      <c r="K309" s="37"/>
    </row>
    <row r="310" spans="1:11" x14ac:dyDescent="0.35">
      <c r="A310" s="33"/>
      <c r="B310" s="33"/>
      <c r="C310" s="33"/>
      <c r="D310" s="33"/>
      <c r="E310" s="33"/>
      <c r="F310" s="34"/>
      <c r="G310" s="35"/>
      <c r="H310" s="33"/>
      <c r="I310" s="33"/>
      <c r="J310" s="33"/>
      <c r="K310" s="37"/>
    </row>
    <row r="311" spans="1:11" x14ac:dyDescent="0.35">
      <c r="A311" s="33"/>
      <c r="B311" s="33"/>
      <c r="C311" s="33"/>
      <c r="D311" s="33"/>
      <c r="E311" s="33"/>
      <c r="F311" s="34"/>
      <c r="G311" s="35"/>
      <c r="H311" s="33"/>
      <c r="I311" s="33"/>
      <c r="J311" s="33"/>
      <c r="K311" s="37"/>
    </row>
    <row r="312" spans="1:11" x14ac:dyDescent="0.35">
      <c r="A312" s="33"/>
      <c r="B312" s="33"/>
      <c r="C312" s="33"/>
      <c r="D312" s="33"/>
      <c r="E312" s="33"/>
      <c r="F312" s="34"/>
      <c r="G312" s="35"/>
      <c r="H312" s="33"/>
      <c r="I312" s="33"/>
      <c r="J312" s="33"/>
      <c r="K312" s="37"/>
    </row>
    <row r="313" spans="1:11" x14ac:dyDescent="0.35">
      <c r="A313" s="33"/>
      <c r="B313" s="33"/>
      <c r="C313" s="33"/>
      <c r="D313" s="33"/>
      <c r="E313" s="33"/>
      <c r="F313" s="34"/>
      <c r="G313" s="35"/>
      <c r="H313" s="33"/>
      <c r="I313" s="33"/>
      <c r="J313" s="33"/>
      <c r="K313" s="37"/>
    </row>
    <row r="314" spans="1:11" x14ac:dyDescent="0.35">
      <c r="A314" s="36"/>
      <c r="B314" s="36"/>
      <c r="C314" s="36"/>
      <c r="D314" s="36"/>
      <c r="E314" s="36"/>
      <c r="F314" s="38"/>
      <c r="G314" s="39"/>
      <c r="H314" s="36"/>
      <c r="J314" s="36"/>
      <c r="K314" s="37"/>
    </row>
  </sheetData>
  <mergeCells count="1">
    <mergeCell ref="A1:K1"/>
  </mergeCells>
  <dataValidations count="1">
    <dataValidation operator="equal" allowBlank="1" showInputMessage="1" showErrorMessage="1" error="El código debe tener exactamente 20 dígitos. Por favor, ingrese los números con guiones en el siguiente formato 00000-000000-000000" sqref="B12:B138"/>
  </dataValidation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'C:\PGR-FrancoAS\PROGRAMA DE ADQUISICIONES\2026\[Programa_Adquisiciones 2026- FINAL.xlsx]DATOS'!#REF!</xm:f>
          </x14:formula1>
          <xm:sqref>I5 I206:I1048576</xm:sqref>
        </x14:dataValidation>
        <x14:dataValidation type="list" allowBlank="1" showInputMessage="1" showErrorMessage="1">
          <x14:formula1>
            <xm:f>'C:\PGR-FrancoAS\PROGRAMA DE ADQUISICIONES\2026\[Programa_Adquisiciones 2026- FINAL.xlsx]DATOS'!#REF!</xm:f>
          </x14:formula1>
          <xm:sqref>H5 H206:H1048576</xm:sqref>
        </x14:dataValidation>
        <x14:dataValidation type="list" allowBlank="1" showInputMessage="1" showErrorMessage="1">
          <x14:formula1>
            <xm:f>'C:\PGR-FrancoAS\PROGRAMA DE ADQUISICIONES\2026\[Programa_Adquisiciones 2026- FINAL.xlsx]DATOS'!#REF!</xm:f>
          </x14:formula1>
          <xm:sqref>A5 A206:A1048576</xm:sqref>
        </x14:dataValidation>
        <x14:dataValidation type="list" allowBlank="1" showInputMessage="1" showErrorMessage="1">
          <x14:formula1>
            <xm:f>'C:\PGR-FrancoAS\PLAN DE COMPRAS\2026\[Plantilla Adquisiciones 2026 CONSOLIDADO SG-SO-ARCH-IT-BODEGA.xlsx]DATOS'!#REF!</xm:f>
          </x14:formula1>
          <xm:sqref>H6:H205</xm:sqref>
        </x14:dataValidation>
        <x14:dataValidation type="list" allowBlank="1" showInputMessage="1" showErrorMessage="1">
          <x14:formula1>
            <xm:f>'C:\PGR-FrancoAS\PLAN DE COMPRAS\2026\[Plantilla Adquisiciones 2026 CONSOLIDADO SG-SO-ARCH-IT-BODEGA.xlsx]DATOS'!#REF!</xm:f>
          </x14:formula1>
          <xm:sqref>A6:A205</xm:sqref>
        </x14:dataValidation>
        <x14:dataValidation type="list" allowBlank="1" showInputMessage="1" showErrorMessage="1" error="Debe introducir un valor  segun lo requerido por SICOP, el cual corresponde a mes-año; puede seleccionarlo de la lista desplegable">
          <x14:formula1>
            <xm:f>'C:\PGR-FrancoAS\PLAN DE COMPRAS\2026\[Plantilla Adquisiciones 2026 CONSOLIDADO SG-SO-ARCH-IT-BODEGA.xlsx]DATOS'!#REF!</xm:f>
          </x14:formula1>
          <xm:sqref>I6:I138</xm:sqref>
        </x14:dataValidation>
        <x14:dataValidation type="list" allowBlank="1" showInputMessage="1" showErrorMessage="1">
          <x14:formula1>
            <xm:f>'C:\PGR-FrancoAS\PLAN DE COMPRAS\2026\[Plantilla Adquisiciones 2026 CONSOLIDADO SG-SO-ARCH-IT-BODEGA.xlsx]DATOS'!#REF!</xm:f>
          </x14:formula1>
          <xm:sqref>I139:I205</xm:sqref>
        </x14:dataValidation>
        <x14:dataValidation type="list" allowBlank="1" showInputMessage="1" showErrorMessage="1">
          <x14:formula1>
            <xm:f>'C:\PGR-FrancoAS\PLAN DE COMPRAS\2026\[Plantilla Adquisiciones 2026 CONSOLIDADO SG-SO-ARCH-IT-BODEGA.xlsx]DATOS'!#REF!</xm:f>
          </x14:formula1>
          <xm:sqref>J6:J203</xm:sqref>
        </x14:dataValidation>
        <x14:dataValidation type="list" allowBlank="1" showInputMessage="1" showErrorMessage="1">
          <x14:formula1>
            <xm:f>'C:\PGR-FrancoAS\PLAN DE COMPRAS\2026\[Plantilla Adquisiciones 2026 CONSOLIDADO SG-SO-ARCH-IT-BODEGA.xlsx]DATOS'!#REF!</xm:f>
          </x14:formula1>
          <xm:sqref>J204:J205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COMPRAS 2025</vt:lpstr>
      <vt:lpstr>BASE DATOS</vt:lpstr>
      <vt:lpstr>DATOS</vt:lpstr>
      <vt:lpstr>INCLUSIÓN </vt:lpstr>
      <vt:lpstr>'COMPRAS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Gerardo Alfaro Solano</dc:creator>
  <cp:lastModifiedBy>Franco Gerardo Alfaro Solano</cp:lastModifiedBy>
  <dcterms:created xsi:type="dcterms:W3CDTF">2026-01-09T21:57:25Z</dcterms:created>
  <dcterms:modified xsi:type="dcterms:W3CDTF">2026-09-14T15:50:43Z</dcterms:modified>
</cp:coreProperties>
</file>