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AM\Desktop\"/>
    </mc:Choice>
  </mc:AlternateContent>
  <bookViews>
    <workbookView xWindow="0" yWindow="0" windowWidth="9330" windowHeight="6930"/>
  </bookViews>
  <sheets>
    <sheet name="DATOS GENERALES Y CUANTIT " sheetId="6" r:id="rId1"/>
    <sheet name="Hoja2" sheetId="2" state="hidden" r:id="rId2"/>
    <sheet name="DATOS CUANT Y CUALIT" sheetId="7" r:id="rId3"/>
    <sheet name="Hoja1" sheetId="8" r:id="rId4"/>
  </sheets>
  <definedNames>
    <definedName name="INSTITUCIÓN" localSheetId="0">'DATOS GENERALES Y CUANTIT '!$B$40:$B$85</definedName>
  </definedNames>
  <calcPr calcId="162913"/>
</workbook>
</file>

<file path=xl/calcChain.xml><?xml version="1.0" encoding="utf-8"?>
<calcChain xmlns="http://schemas.openxmlformats.org/spreadsheetml/2006/main">
  <c r="AA18" i="6" l="1"/>
  <c r="AD8" i="7" s="1"/>
  <c r="X18" i="6"/>
  <c r="U18" i="6"/>
  <c r="S17" i="6"/>
  <c r="R18" i="6" s="1"/>
  <c r="AA11" i="7" s="1"/>
  <c r="Z8" i="7"/>
  <c r="AF8" i="7"/>
  <c r="AF13" i="7" s="1"/>
  <c r="F8" i="7"/>
  <c r="K8" i="7"/>
  <c r="P8" i="7"/>
  <c r="U8" i="7"/>
  <c r="F9" i="7"/>
  <c r="K9" i="7"/>
  <c r="P9" i="7"/>
  <c r="U9" i="7"/>
  <c r="U13" i="7" s="1"/>
  <c r="Z9" i="7"/>
  <c r="Z13" i="7" s="1"/>
  <c r="F10" i="7"/>
  <c r="K10" i="7"/>
  <c r="P10" i="7"/>
  <c r="AB10" i="7" s="1"/>
  <c r="U10" i="7"/>
  <c r="Z10" i="7"/>
  <c r="F11" i="7"/>
  <c r="K11" i="7"/>
  <c r="P11" i="7"/>
  <c r="U11" i="7"/>
  <c r="Z11" i="7"/>
  <c r="F12" i="7"/>
  <c r="K12" i="7"/>
  <c r="P12" i="7"/>
  <c r="U12" i="7"/>
  <c r="Z12" i="7"/>
  <c r="Y13" i="7"/>
  <c r="X13" i="7"/>
  <c r="W13" i="7"/>
  <c r="S13" i="7"/>
  <c r="T13" i="7"/>
  <c r="R13" i="7"/>
  <c r="N13" i="7"/>
  <c r="O13" i="7"/>
  <c r="M13" i="7"/>
  <c r="H13" i="7"/>
  <c r="I13" i="7"/>
  <c r="J13" i="7"/>
  <c r="E13" i="7"/>
  <c r="D13" i="7"/>
  <c r="C13" i="7"/>
  <c r="P13" i="7"/>
  <c r="Q10" i="7" l="1"/>
  <c r="Q12" i="7"/>
  <c r="AA8" i="7"/>
  <c r="AB11" i="7"/>
  <c r="AB9" i="7"/>
  <c r="K13" i="7"/>
  <c r="G11" i="7"/>
  <c r="AB12" i="7"/>
  <c r="F13" i="7"/>
  <c r="AD13" i="7"/>
  <c r="Q8" i="7"/>
  <c r="L9" i="7"/>
  <c r="V10" i="7"/>
  <c r="L11" i="7"/>
  <c r="V12" i="7"/>
  <c r="G8" i="7"/>
  <c r="L10" i="7"/>
  <c r="V11" i="7"/>
  <c r="V8" i="7"/>
  <c r="Q9" i="7"/>
  <c r="G10" i="7"/>
  <c r="AA10" i="7"/>
  <c r="Q11" i="7"/>
  <c r="G12" i="7"/>
  <c r="AA12" i="7"/>
  <c r="V9" i="7"/>
  <c r="L12" i="7"/>
  <c r="L8" i="7"/>
  <c r="G9" i="7"/>
  <c r="AA9" i="7"/>
  <c r="AB8" i="7"/>
  <c r="L13" i="7" l="1"/>
  <c r="AA13" i="7"/>
  <c r="V13" i="7"/>
  <c r="Q13" i="7"/>
  <c r="AC11" i="7"/>
  <c r="AB13" i="7"/>
  <c r="AH8" i="7" s="1"/>
  <c r="AG8" i="7" s="1"/>
  <c r="AG13" i="7" s="1"/>
  <c r="AC9" i="7"/>
  <c r="AC10" i="7"/>
  <c r="AC12" i="7"/>
  <c r="AC8" i="7"/>
  <c r="G13" i="7"/>
  <c r="AC13" i="7" l="1"/>
  <c r="AE8" i="7"/>
  <c r="AE13" i="7" s="1"/>
  <c r="AH13" i="7" s="1"/>
</calcChain>
</file>

<file path=xl/sharedStrings.xml><?xml version="1.0" encoding="utf-8"?>
<sst xmlns="http://schemas.openxmlformats.org/spreadsheetml/2006/main" count="188" uniqueCount="102">
  <si>
    <t>DATOS GENERALES</t>
  </si>
  <si>
    <t>DATOS FUNCIONARIOS DENTRO DEL RSC</t>
  </si>
  <si>
    <t>Excluidos</t>
  </si>
  <si>
    <t>Exceptuados</t>
  </si>
  <si>
    <t>Confianza</t>
  </si>
  <si>
    <t>Otros</t>
  </si>
  <si>
    <t>Excelente
Absoluto</t>
  </si>
  <si>
    <t>%</t>
  </si>
  <si>
    <t>Bueno
Absoluto</t>
  </si>
  <si>
    <t>Regular 
Absoluto</t>
  </si>
  <si>
    <t>Deficiente
Absoluto</t>
  </si>
  <si>
    <t>ESTRATOS</t>
  </si>
  <si>
    <t>Gerencial</t>
  </si>
  <si>
    <t>Profesional</t>
  </si>
  <si>
    <t>Técnico</t>
  </si>
  <si>
    <t>Calificado</t>
  </si>
  <si>
    <t>Operativo</t>
  </si>
  <si>
    <t>PERÍODO</t>
  </si>
  <si>
    <t>Con Interino</t>
  </si>
  <si>
    <t>NOMBRE DE LA INSTITUCIÓN</t>
  </si>
  <si>
    <t>DIRECCIÓN GENERAL DE SERVICIO CIVIL</t>
  </si>
  <si>
    <t>Agencia de Protección de Datos de los Habitantes (PRODHAB) Ascrita al MJP</t>
  </si>
  <si>
    <t>Comisión Nacional de Prevención de Riesgos y Atención de Emergencias (CNE)</t>
  </si>
  <si>
    <t>Consejo de Seguridad Vial (COSEVI)</t>
  </si>
  <si>
    <t>Consejo de Transporte Público (CTP)</t>
  </si>
  <si>
    <t>Consejo Nacional de Concesiones (CNC)</t>
  </si>
  <si>
    <t>Consejo Nacional de Personas con Discapacidad (CONAPDIS) Adscrita al MTSS</t>
  </si>
  <si>
    <t>Consejo Nacional de Vialidad (CONAVI)</t>
  </si>
  <si>
    <t>Consejo Nacional del Adulto Mayor (CONAPAM)</t>
  </si>
  <si>
    <t>Dirección General de Aviación Civil</t>
  </si>
  <si>
    <t>Dirección General de Migración y Extranjería (DGME)</t>
  </si>
  <si>
    <t>Dirección General de Servicio Civil (DGSC)</t>
  </si>
  <si>
    <t>Dirección Nacional de Desarrollo de la Comunidad (DINADECO)</t>
  </si>
  <si>
    <t>Dirección Nacional de Notariado (DNN)</t>
  </si>
  <si>
    <t>Fondo Nacional de Becas (FONABE)</t>
  </si>
  <si>
    <t>Fondo Nacional de Financiamiento Forestal (FONAFIFO)</t>
  </si>
  <si>
    <t>Imprenta Nacional</t>
  </si>
  <si>
    <t>Instituto Costarricense de Investigación y Enseñanza en Nutrición y Salud (INCIENSA)</t>
  </si>
  <si>
    <t>Instituto Costarricense sobre Drogas (ICD)</t>
  </si>
  <si>
    <t>Instituto sobre Alcoholismo y Farmacodependencia (IAFA)</t>
  </si>
  <si>
    <t>Intituto Nacional de Aprendizaje (INA)</t>
  </si>
  <si>
    <t>Laboratorio Costarricense de Metrología (LACOMET)</t>
  </si>
  <si>
    <t>Ministerio de Agricultura y Ganadería (MAG)</t>
  </si>
  <si>
    <t>Ministerio de Ambiente, Energía y Telecomunicaciones (MINAET)</t>
  </si>
  <si>
    <t>Ministerio de Ciencia y Tecnología (MICIT)</t>
  </si>
  <si>
    <t>Ministerio de Comercio Exterior (COMEX)</t>
  </si>
  <si>
    <t>Ministerio de Cultura y Juventud (MCJ) *</t>
  </si>
  <si>
    <t>Ministerio de Economia, Industri y Comercio (MEIC)</t>
  </si>
  <si>
    <t>Ministerio de Educación Pública (MEP)</t>
  </si>
  <si>
    <t>Ministerio de Gobernación y Policía</t>
  </si>
  <si>
    <t>Ministerio de Hacienda</t>
  </si>
  <si>
    <t xml:space="preserve">Ministerio de Justicia y Paz (MJP) </t>
  </si>
  <si>
    <t>Ministerio de la Presidencia</t>
  </si>
  <si>
    <t>Ministerio de Obras Públicas y Transportes (MOPT)</t>
  </si>
  <si>
    <t>Ministerio de Planificación Nacional y Política Económica (MIDEPLAN)</t>
  </si>
  <si>
    <t>Ministerio de Relaciones Exteriores y Culto</t>
  </si>
  <si>
    <t>Ministerio de Salud</t>
  </si>
  <si>
    <t>Ministerio de Seguridad Pública (MSP)</t>
  </si>
  <si>
    <t>Ministerio de Trabajo y Seguridad Social (MTSS)</t>
  </si>
  <si>
    <t>Ministerio de Vivienda y Asentamientos Humanos (MIVAH)</t>
  </si>
  <si>
    <t>Procuraduría General de la República (PGR)</t>
  </si>
  <si>
    <t>Registro Nacional de la Propiedad</t>
  </si>
  <si>
    <t>Sistema Nacional de Áreas de Conservación (SINAC)</t>
  </si>
  <si>
    <t>Tribunal Administrativo de Transporte</t>
  </si>
  <si>
    <t>Tribunal de Servicio Civil</t>
  </si>
  <si>
    <t>Tribunal Registral Administrativo</t>
  </si>
  <si>
    <t>Dirección Nacional de Centros de Educación y Nutrición y de Centros Infantiles de Atención Integral (CEN-CINAI)</t>
  </si>
  <si>
    <t>FUNCIONARIOS DENTRO DEL RSC</t>
  </si>
  <si>
    <t>CANTIDAD DE PUESTOS FUERA DEL RSC</t>
  </si>
  <si>
    <t xml:space="preserve">Funcionarios No Evaluados </t>
  </si>
  <si>
    <t xml:space="preserve">TOTAL INSTITUCIONAL </t>
  </si>
  <si>
    <t>ÁREA DE GESTIÓN DE RECURSOS HUMANOS</t>
  </si>
  <si>
    <t>TOTAL POR EVALUACION CUANTITATIVA</t>
  </si>
  <si>
    <t>TOTAL</t>
  </si>
  <si>
    <t>CANTIDAD PUESTOS DENTRO DEL RSC</t>
  </si>
  <si>
    <t>Ocupados en Propiedad</t>
  </si>
  <si>
    <t>Sin interino</t>
  </si>
  <si>
    <t xml:space="preserve">CANTIDAD PUESTOS FUERA DEL RSC </t>
  </si>
  <si>
    <t>Vacantes</t>
  </si>
  <si>
    <t>DATOS PUESTOS FUERA DEL RSC*</t>
  </si>
  <si>
    <t>* Incluidos los puestos vacantes y ocupados fuera del RSC.</t>
  </si>
  <si>
    <t>Funcionarios Evaluados</t>
  </si>
  <si>
    <t>Funcionarios con Disconformidad</t>
  </si>
  <si>
    <t xml:space="preserve">          </t>
  </si>
  <si>
    <t xml:space="preserve">FUNCIONARIOS EVALUADOS </t>
  </si>
  <si>
    <t>Funcionarios evaluados en el periodo establecido</t>
  </si>
  <si>
    <t xml:space="preserve">DATOS FUNCIONARIOS EVALUADOS </t>
  </si>
  <si>
    <t>Funcionarios evaluados  Extemporáneamente</t>
  </si>
  <si>
    <t>2) DATOS CUANTITATIVOS Y CUALITATIVOS DE LOS FUNCIONARIOS EVALUADOS DENTRO DEL RSC.</t>
  </si>
  <si>
    <t>1) DATOS GENERALES INSTITUCIONALES.</t>
  </si>
  <si>
    <t>EVALUACIONES CON DISCONFORMIDAD</t>
  </si>
  <si>
    <t>Enero a Diciembre 2019</t>
  </si>
  <si>
    <t xml:space="preserve">FEMENINO </t>
  </si>
  <si>
    <t>MASCULINO</t>
  </si>
  <si>
    <t>INTERSEX</t>
  </si>
  <si>
    <t xml:space="preserve"> CANTIDAD PUESTOS INSTITUCIONALES</t>
  </si>
  <si>
    <t>REPORTE DE RESULTADOS DEL PROCESO DE EVALUACION DEL DESEMPEÑO 2019</t>
  </si>
  <si>
    <t>FEMENINO</t>
  </si>
  <si>
    <t>Muy  Bueno
Absoluto</t>
  </si>
  <si>
    <t xml:space="preserve">NO EVALUADOS
</t>
  </si>
  <si>
    <t>Sin Oposición</t>
  </si>
  <si>
    <r>
      <t>*</t>
    </r>
    <r>
      <rPr>
        <b/>
        <sz val="8"/>
        <color theme="1"/>
        <rFont val="Albertus MT Lt"/>
      </rPr>
      <t xml:space="preserve"> Intersex</t>
    </r>
    <r>
      <rPr>
        <sz val="8"/>
        <color theme="1"/>
        <rFont val="Albertus MT Lt"/>
      </rPr>
      <t>: Población LGTBI.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</si>
</sst>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3"/>
      <color theme="1"/>
      <name val="Arial"/>
      <family val="2"/>
    </font>
    <font>
      <sz val="10"/>
      <color theme="1"/>
      <name val="Arial"/>
      <family val="2"/>
    </font>
    <font>
      <b/>
      <sz val="10"/>
      <name val="Albertus MT Lt"/>
    </font>
    <font>
      <b/>
      <sz val="12"/>
      <name val="Albertus MT Lt"/>
    </font>
    <font>
      <b/>
      <sz val="9"/>
      <name val="Albertus MT Lt"/>
    </font>
    <font>
      <sz val="11"/>
      <name val="Albertus MT Lt"/>
    </font>
    <font>
      <b/>
      <sz val="13"/>
      <color theme="1"/>
      <name val="Albertus MT Lt"/>
    </font>
    <font>
      <b/>
      <sz val="14"/>
      <name val="Albertus MT Lt"/>
    </font>
    <font>
      <sz val="8"/>
      <color theme="1"/>
      <name val="Calibri"/>
      <family val="2"/>
      <scheme val="minor"/>
    </font>
    <font>
      <sz val="8"/>
      <color theme="1"/>
      <name val="Albertus MT Lt"/>
    </font>
    <font>
      <b/>
      <u/>
      <sz val="8"/>
      <color theme="1"/>
      <name val="Albertus MT Lt"/>
    </font>
    <font>
      <b/>
      <sz val="8"/>
      <color theme="1"/>
      <name val="Albertus MT Lt"/>
    </font>
    <font>
      <b/>
      <sz val="8"/>
      <name val="Albertus MT Lt"/>
    </font>
    <font>
      <sz val="8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2CB7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A8C6EA"/>
        <bgColor indexed="64"/>
      </patternFill>
    </fill>
    <fill>
      <patternFill patternType="solid">
        <fgColor rgb="FFFCC8E3"/>
        <bgColor indexed="64"/>
      </patternFill>
    </fill>
    <fill>
      <patternFill patternType="solid">
        <fgColor rgb="FF43FF98"/>
        <bgColor indexed="64"/>
      </patternFill>
    </fill>
    <fill>
      <patternFill patternType="solid">
        <fgColor rgb="FF689CDA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8165A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5CA9"/>
        <bgColor indexed="64"/>
      </patternFill>
    </fill>
    <fill>
      <patternFill patternType="solid">
        <fgColor rgb="FFB0860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0" fillId="3" borderId="0" xfId="0" applyFill="1"/>
    <xf numFmtId="0" fontId="4" fillId="0" borderId="30" xfId="0" applyFont="1" applyBorder="1"/>
    <xf numFmtId="10" fontId="2" fillId="0" borderId="21" xfId="0" applyNumberFormat="1" applyFont="1" applyBorder="1" applyAlignment="1" applyProtection="1">
      <alignment horizontal="center"/>
    </xf>
    <xf numFmtId="10" fontId="2" fillId="0" borderId="31" xfId="0" applyNumberFormat="1" applyFont="1" applyBorder="1" applyAlignment="1" applyProtection="1">
      <alignment horizontal="center"/>
    </xf>
    <xf numFmtId="1" fontId="2" fillId="0" borderId="34" xfId="0" applyNumberFormat="1" applyFont="1" applyBorder="1" applyAlignment="1" applyProtection="1">
      <alignment horizontal="center"/>
    </xf>
    <xf numFmtId="1" fontId="2" fillId="0" borderId="35" xfId="0" applyNumberFormat="1" applyFont="1" applyBorder="1" applyAlignment="1" applyProtection="1">
      <alignment horizontal="center"/>
    </xf>
    <xf numFmtId="1" fontId="2" fillId="0" borderId="36" xfId="0" applyNumberFormat="1" applyFont="1" applyBorder="1" applyAlignment="1" applyProtection="1">
      <alignment horizontal="center"/>
    </xf>
    <xf numFmtId="10" fontId="7" fillId="9" borderId="22" xfId="0" applyNumberFormat="1" applyFont="1" applyFill="1" applyBorder="1" applyAlignment="1" applyProtection="1">
      <alignment horizontal="center" vertical="center" wrapText="1"/>
    </xf>
    <xf numFmtId="0" fontId="8" fillId="0" borderId="14" xfId="0" applyFont="1" applyBorder="1" applyProtection="1"/>
    <xf numFmtId="0" fontId="8" fillId="0" borderId="51" xfId="0" applyFont="1" applyBorder="1" applyProtection="1"/>
    <xf numFmtId="0" fontId="7" fillId="15" borderId="22" xfId="0" applyFont="1" applyFill="1" applyBorder="1" applyAlignment="1" applyProtection="1">
      <alignment horizontal="center" vertical="center" wrapText="1"/>
    </xf>
    <xf numFmtId="10" fontId="2" fillId="0" borderId="45" xfId="0" applyNumberFormat="1" applyFont="1" applyBorder="1" applyAlignment="1" applyProtection="1">
      <alignment horizontal="center"/>
    </xf>
    <xf numFmtId="0" fontId="7" fillId="15" borderId="34" xfId="0" applyFont="1" applyFill="1" applyBorder="1" applyAlignment="1" applyProtection="1">
      <alignment horizontal="center" vertical="center" wrapText="1"/>
    </xf>
    <xf numFmtId="0" fontId="8" fillId="0" borderId="57" xfId="0" applyFont="1" applyBorder="1" applyProtection="1"/>
    <xf numFmtId="10" fontId="2" fillId="0" borderId="49" xfId="0" applyNumberFormat="1" applyFont="1" applyBorder="1" applyAlignment="1" applyProtection="1">
      <alignment horizontal="center"/>
    </xf>
    <xf numFmtId="10" fontId="7" fillId="9" borderId="33" xfId="0" applyNumberFormat="1" applyFont="1" applyFill="1" applyBorder="1" applyAlignment="1" applyProtection="1">
      <alignment horizontal="center" vertical="center" wrapText="1"/>
    </xf>
    <xf numFmtId="0" fontId="7" fillId="15" borderId="55" xfId="0" applyFont="1" applyFill="1" applyBorder="1" applyAlignment="1" applyProtection="1">
      <alignment horizontal="center" vertical="center" wrapText="1"/>
    </xf>
    <xf numFmtId="0" fontId="8" fillId="0" borderId="58" xfId="0" applyFont="1" applyBorder="1" applyAlignment="1" applyProtection="1">
      <alignment horizontal="center" vertical="center"/>
    </xf>
    <xf numFmtId="10" fontId="7" fillId="9" borderId="5" xfId="0" applyNumberFormat="1" applyFont="1" applyFill="1" applyBorder="1" applyAlignment="1" applyProtection="1">
      <alignment horizontal="center" vertical="center" wrapText="1"/>
    </xf>
    <xf numFmtId="3" fontId="7" fillId="15" borderId="22" xfId="0" applyNumberFormat="1" applyFont="1" applyFill="1" applyBorder="1" applyAlignment="1" applyProtection="1">
      <alignment horizontal="center" vertical="center" wrapText="1"/>
    </xf>
    <xf numFmtId="0" fontId="7" fillId="16" borderId="56" xfId="0" applyFont="1" applyFill="1" applyBorder="1" applyAlignment="1" applyProtection="1">
      <alignment horizontal="center" vertical="center" wrapText="1"/>
    </xf>
    <xf numFmtId="0" fontId="7" fillId="16" borderId="17" xfId="0" applyFont="1" applyFill="1" applyBorder="1" applyAlignment="1" applyProtection="1">
      <alignment horizontal="center" vertical="center" wrapText="1"/>
    </xf>
    <xf numFmtId="0" fontId="7" fillId="16" borderId="22" xfId="0" applyFont="1" applyFill="1" applyBorder="1" applyAlignment="1" applyProtection="1">
      <alignment horizontal="center" vertical="center" wrapText="1"/>
    </xf>
    <xf numFmtId="0" fontId="7" fillId="16" borderId="13" xfId="0" applyFont="1" applyFill="1" applyBorder="1" applyAlignment="1" applyProtection="1">
      <alignment horizontal="center" vertical="center" wrapText="1"/>
    </xf>
    <xf numFmtId="0" fontId="7" fillId="16" borderId="4" xfId="0" applyFont="1" applyFill="1" applyBorder="1" applyAlignment="1" applyProtection="1">
      <alignment horizontal="left" vertical="center" wrapText="1"/>
    </xf>
    <xf numFmtId="9" fontId="6" fillId="16" borderId="22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Protection="1"/>
    <xf numFmtId="0" fontId="0" fillId="0" borderId="0" xfId="0" applyProtection="1"/>
    <xf numFmtId="0" fontId="3" fillId="3" borderId="0" xfId="0" applyFont="1" applyFill="1" applyAlignment="1" applyProtection="1">
      <alignment wrapText="1"/>
    </xf>
    <xf numFmtId="0" fontId="2" fillId="0" borderId="58" xfId="0" applyFont="1" applyBorder="1" applyAlignment="1" applyProtection="1">
      <alignment horizontal="center"/>
    </xf>
    <xf numFmtId="0" fontId="2" fillId="0" borderId="20" xfId="0" applyFont="1" applyBorder="1" applyAlignment="1" applyProtection="1">
      <alignment horizontal="center"/>
    </xf>
    <xf numFmtId="0" fontId="0" fillId="3" borderId="0" xfId="0" applyFont="1" applyFill="1" applyProtection="1"/>
    <xf numFmtId="0" fontId="8" fillId="0" borderId="4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11" fillId="3" borderId="0" xfId="0" applyFont="1" applyFill="1" applyProtection="1"/>
    <xf numFmtId="0" fontId="12" fillId="3" borderId="0" xfId="0" applyFont="1" applyFill="1" applyProtection="1"/>
    <xf numFmtId="0" fontId="11" fillId="0" borderId="0" xfId="0" applyFont="1" applyProtection="1"/>
    <xf numFmtId="0" fontId="15" fillId="15" borderId="46" xfId="0" applyFont="1" applyFill="1" applyBorder="1" applyAlignment="1" applyProtection="1">
      <alignment horizontal="center" vertical="center" wrapText="1"/>
    </xf>
    <xf numFmtId="0" fontId="15" fillId="15" borderId="47" xfId="0" applyFont="1" applyFill="1" applyBorder="1" applyAlignment="1" applyProtection="1">
      <alignment horizontal="center" vertical="center" wrapText="1"/>
    </xf>
    <xf numFmtId="0" fontId="15" fillId="10" borderId="46" xfId="0" applyFont="1" applyFill="1" applyBorder="1" applyAlignment="1" applyProtection="1">
      <alignment horizontal="center" vertical="center" wrapText="1"/>
    </xf>
    <xf numFmtId="0" fontId="15" fillId="10" borderId="47" xfId="0" applyFont="1" applyFill="1" applyBorder="1" applyAlignment="1" applyProtection="1">
      <alignment horizontal="center" vertical="center" wrapText="1"/>
    </xf>
    <xf numFmtId="0" fontId="15" fillId="10" borderId="17" xfId="0" applyFont="1" applyFill="1" applyBorder="1" applyAlignment="1" applyProtection="1">
      <alignment horizontal="center" vertical="center" wrapText="1"/>
    </xf>
    <xf numFmtId="0" fontId="15" fillId="10" borderId="4" xfId="0" applyFont="1" applyFill="1" applyBorder="1" applyAlignment="1" applyProtection="1">
      <alignment horizontal="center" vertical="center" wrapText="1"/>
    </xf>
    <xf numFmtId="0" fontId="15" fillId="3" borderId="17" xfId="0" applyFont="1" applyFill="1" applyBorder="1" applyAlignment="1" applyProtection="1">
      <alignment horizontal="center" vertical="center" wrapText="1"/>
    </xf>
    <xf numFmtId="0" fontId="11" fillId="16" borderId="4" xfId="0" applyFont="1" applyFill="1" applyBorder="1" applyAlignment="1" applyProtection="1">
      <alignment horizontal="center" vertical="center"/>
    </xf>
    <xf numFmtId="0" fontId="11" fillId="7" borderId="22" xfId="0" applyFont="1" applyFill="1" applyBorder="1" applyAlignment="1" applyProtection="1">
      <alignment horizontal="center" vertical="center"/>
      <protection locked="0"/>
    </xf>
    <xf numFmtId="0" fontId="11" fillId="7" borderId="3" xfId="0" applyFont="1" applyFill="1" applyBorder="1" applyAlignment="1" applyProtection="1">
      <alignment horizontal="center" vertical="center"/>
      <protection locked="0"/>
    </xf>
    <xf numFmtId="0" fontId="11" fillId="7" borderId="3" xfId="0" applyFont="1" applyFill="1" applyBorder="1" applyAlignment="1" applyProtection="1">
      <alignment horizontal="center" vertical="center" wrapText="1"/>
      <protection locked="0"/>
    </xf>
    <xf numFmtId="0" fontId="11" fillId="16" borderId="17" xfId="0" applyFont="1" applyFill="1" applyBorder="1" applyAlignment="1" applyProtection="1">
      <alignment horizontal="center" vertical="center"/>
    </xf>
    <xf numFmtId="0" fontId="11" fillId="2" borderId="22" xfId="0" applyFont="1" applyFill="1" applyBorder="1" applyAlignment="1" applyProtection="1">
      <alignment horizontal="center" vertical="center"/>
      <protection locked="0"/>
    </xf>
    <xf numFmtId="0" fontId="11" fillId="2" borderId="27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16" borderId="22" xfId="0" applyFont="1" applyFill="1" applyBorder="1" applyAlignment="1" applyProtection="1">
      <alignment horizontal="center" vertical="center"/>
    </xf>
    <xf numFmtId="0" fontId="11" fillId="16" borderId="33" xfId="0" applyFont="1" applyFill="1" applyBorder="1" applyAlignment="1" applyProtection="1">
      <alignment horizontal="center" vertical="center"/>
    </xf>
    <xf numFmtId="0" fontId="11" fillId="6" borderId="27" xfId="0" applyFont="1" applyFill="1" applyBorder="1" applyAlignment="1" applyProtection="1">
      <alignment horizontal="center" vertical="center"/>
      <protection locked="0"/>
    </xf>
    <xf numFmtId="0" fontId="11" fillId="6" borderId="32" xfId="0" applyFont="1" applyFill="1" applyBorder="1" applyAlignment="1" applyProtection="1">
      <alignment horizontal="center" vertical="center"/>
      <protection locked="0"/>
    </xf>
    <xf numFmtId="0" fontId="11" fillId="6" borderId="4" xfId="0" applyFont="1" applyFill="1" applyBorder="1" applyAlignment="1" applyProtection="1">
      <alignment horizontal="center" vertical="center"/>
      <protection locked="0"/>
    </xf>
    <xf numFmtId="0" fontId="11" fillId="6" borderId="23" xfId="0" applyFont="1" applyFill="1" applyBorder="1" applyAlignment="1" applyProtection="1">
      <alignment horizontal="center" vertical="center"/>
      <protection locked="0"/>
    </xf>
    <xf numFmtId="0" fontId="11" fillId="6" borderId="5" xfId="0" applyFont="1" applyFill="1" applyBorder="1" applyAlignment="1" applyProtection="1">
      <alignment horizontal="center" vertical="center"/>
      <protection locked="0"/>
    </xf>
    <xf numFmtId="0" fontId="11" fillId="16" borderId="39" xfId="0" applyFont="1" applyFill="1" applyBorder="1" applyAlignment="1" applyProtection="1">
      <alignment horizontal="center" vertical="center"/>
    </xf>
    <xf numFmtId="0" fontId="11" fillId="11" borderId="40" xfId="0" applyFont="1" applyFill="1" applyBorder="1" applyAlignment="1" applyProtection="1">
      <alignment horizontal="center" vertical="center"/>
      <protection locked="0"/>
    </xf>
    <xf numFmtId="0" fontId="11" fillId="11" borderId="41" xfId="0" applyFont="1" applyFill="1" applyBorder="1" applyAlignment="1" applyProtection="1">
      <alignment horizontal="center" vertical="center"/>
      <protection locked="0"/>
    </xf>
    <xf numFmtId="0" fontId="17" fillId="13" borderId="17" xfId="0" applyFont="1" applyFill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wrapText="1"/>
    </xf>
    <xf numFmtId="0" fontId="15" fillId="14" borderId="12" xfId="0" applyFont="1" applyFill="1" applyBorder="1" applyAlignment="1" applyProtection="1">
      <alignment horizontal="center" vertical="center" wrapText="1"/>
    </xf>
    <xf numFmtId="0" fontId="15" fillId="14" borderId="18" xfId="0" applyFont="1" applyFill="1" applyBorder="1" applyAlignment="1" applyProtection="1">
      <alignment horizontal="center" vertical="center" wrapText="1"/>
    </xf>
    <xf numFmtId="0" fontId="15" fillId="14" borderId="13" xfId="0" applyFont="1" applyFill="1" applyBorder="1" applyAlignment="1" applyProtection="1">
      <alignment horizontal="center" vertical="center" wrapText="1"/>
    </xf>
    <xf numFmtId="0" fontId="15" fillId="14" borderId="4" xfId="0" applyFont="1" applyFill="1" applyBorder="1" applyAlignment="1" applyProtection="1">
      <alignment horizontal="center" vertical="center" wrapText="1"/>
    </xf>
    <xf numFmtId="0" fontId="15" fillId="14" borderId="6" xfId="0" applyFont="1" applyFill="1" applyBorder="1" applyAlignment="1" applyProtection="1">
      <alignment horizontal="center" vertical="center" wrapText="1"/>
    </xf>
    <xf numFmtId="0" fontId="12" fillId="3" borderId="0" xfId="0" applyFont="1" applyFill="1" applyAlignment="1" applyProtection="1">
      <alignment horizontal="left"/>
    </xf>
    <xf numFmtId="0" fontId="15" fillId="15" borderId="12" xfId="0" applyFont="1" applyFill="1" applyBorder="1" applyAlignment="1" applyProtection="1">
      <alignment horizontal="center" vertical="center" wrapText="1"/>
    </xf>
    <xf numFmtId="0" fontId="15" fillId="15" borderId="18" xfId="0" applyFont="1" applyFill="1" applyBorder="1" applyAlignment="1" applyProtection="1">
      <alignment horizontal="center" vertical="center" wrapText="1"/>
    </xf>
    <xf numFmtId="0" fontId="15" fillId="15" borderId="13" xfId="0" applyFont="1" applyFill="1" applyBorder="1" applyAlignment="1" applyProtection="1">
      <alignment horizontal="center" vertical="center" wrapText="1"/>
    </xf>
    <xf numFmtId="0" fontId="15" fillId="14" borderId="5" xfId="0" applyFont="1" applyFill="1" applyBorder="1" applyAlignment="1" applyProtection="1">
      <alignment horizontal="center" vertical="center" wrapText="1"/>
    </xf>
    <xf numFmtId="0" fontId="16" fillId="0" borderId="4" xfId="0" applyFont="1" applyFill="1" applyBorder="1" applyAlignment="1" applyProtection="1">
      <alignment horizontal="center" vertical="center" wrapText="1"/>
      <protection locked="0"/>
    </xf>
    <xf numFmtId="0" fontId="16" fillId="0" borderId="5" xfId="0" applyFont="1" applyFill="1" applyBorder="1" applyAlignment="1" applyProtection="1">
      <alignment horizontal="center" vertical="center" wrapText="1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2" fillId="3" borderId="0" xfId="0" applyFont="1" applyFill="1" applyAlignment="1" applyProtection="1">
      <alignment horizontal="center"/>
    </xf>
    <xf numFmtId="0" fontId="15" fillId="8" borderId="12" xfId="0" applyFont="1" applyFill="1" applyBorder="1" applyAlignment="1" applyProtection="1">
      <alignment horizontal="center" vertical="center" wrapText="1"/>
    </xf>
    <xf numFmtId="0" fontId="15" fillId="8" borderId="18" xfId="0" applyFont="1" applyFill="1" applyBorder="1" applyAlignment="1" applyProtection="1">
      <alignment horizontal="center" vertical="center" wrapText="1"/>
    </xf>
    <xf numFmtId="0" fontId="15" fillId="8" borderId="13" xfId="0" applyFont="1" applyFill="1" applyBorder="1" applyAlignment="1" applyProtection="1">
      <alignment horizontal="center" vertical="center" wrapText="1"/>
    </xf>
    <xf numFmtId="0" fontId="15" fillId="0" borderId="4" xfId="0" applyFont="1" applyBorder="1" applyAlignment="1" applyProtection="1">
      <alignment horizontal="center" vertical="center"/>
    </xf>
    <xf numFmtId="0" fontId="15" fillId="0" borderId="5" xfId="0" applyFont="1" applyBorder="1" applyAlignment="1" applyProtection="1">
      <alignment horizontal="center" vertical="center"/>
    </xf>
    <xf numFmtId="0" fontId="15" fillId="4" borderId="9" xfId="0" applyFont="1" applyFill="1" applyBorder="1" applyAlignment="1" applyProtection="1">
      <alignment horizontal="center" vertical="center" wrapText="1"/>
    </xf>
    <xf numFmtId="0" fontId="15" fillId="4" borderId="15" xfId="0" applyFont="1" applyFill="1" applyBorder="1" applyAlignment="1" applyProtection="1">
      <alignment horizontal="center" vertical="center" wrapText="1"/>
    </xf>
    <xf numFmtId="0" fontId="15" fillId="4" borderId="19" xfId="0" applyFont="1" applyFill="1" applyBorder="1" applyAlignment="1" applyProtection="1">
      <alignment horizontal="center" vertical="center" wrapText="1"/>
    </xf>
    <xf numFmtId="0" fontId="15" fillId="4" borderId="10" xfId="0" applyFont="1" applyFill="1" applyBorder="1" applyAlignment="1" applyProtection="1">
      <alignment horizontal="center" vertical="center" wrapText="1"/>
    </xf>
    <xf numFmtId="0" fontId="15" fillId="4" borderId="8" xfId="0" applyFont="1" applyFill="1" applyBorder="1" applyAlignment="1" applyProtection="1">
      <alignment horizontal="center" vertical="center" wrapText="1"/>
    </xf>
    <xf numFmtId="0" fontId="15" fillId="4" borderId="25" xfId="0" applyFont="1" applyFill="1" applyBorder="1" applyAlignment="1" applyProtection="1">
      <alignment horizontal="center" vertical="center" wrapText="1"/>
    </xf>
    <xf numFmtId="0" fontId="13" fillId="3" borderId="0" xfId="0" applyFont="1" applyFill="1" applyAlignment="1" applyProtection="1">
      <alignment horizontal="left" wrapText="1"/>
    </xf>
    <xf numFmtId="0" fontId="14" fillId="3" borderId="0" xfId="0" applyFont="1" applyFill="1" applyAlignment="1" applyProtection="1">
      <alignment wrapText="1"/>
    </xf>
    <xf numFmtId="0" fontId="14" fillId="16" borderId="0" xfId="0" applyFont="1" applyFill="1" applyAlignment="1" applyProtection="1">
      <alignment horizontal="left" vertical="center" wrapText="1"/>
    </xf>
    <xf numFmtId="0" fontId="15" fillId="15" borderId="1" xfId="0" applyFont="1" applyFill="1" applyBorder="1" applyAlignment="1" applyProtection="1">
      <alignment horizontal="center" vertical="center" wrapText="1"/>
    </xf>
    <xf numFmtId="0" fontId="15" fillId="15" borderId="2" xfId="0" applyFont="1" applyFill="1" applyBorder="1" applyAlignment="1" applyProtection="1">
      <alignment horizontal="center" vertical="center" wrapText="1"/>
    </xf>
    <xf numFmtId="0" fontId="15" fillId="15" borderId="48" xfId="0" applyFont="1" applyFill="1" applyBorder="1" applyAlignment="1" applyProtection="1">
      <alignment horizontal="center" vertical="center" wrapText="1"/>
    </xf>
    <xf numFmtId="0" fontId="15" fillId="15" borderId="14" xfId="0" applyFont="1" applyFill="1" applyBorder="1" applyAlignment="1" applyProtection="1">
      <alignment horizontal="center" vertical="center" wrapText="1"/>
    </xf>
    <xf numFmtId="0" fontId="15" fillId="15" borderId="0" xfId="0" applyFont="1" applyFill="1" applyBorder="1" applyAlignment="1" applyProtection="1">
      <alignment horizontal="center" vertical="center" wrapText="1"/>
    </xf>
    <xf numFmtId="0" fontId="15" fillId="15" borderId="44" xfId="0" applyFont="1" applyFill="1" applyBorder="1" applyAlignment="1" applyProtection="1">
      <alignment horizontal="center" vertical="center" wrapText="1"/>
    </xf>
    <xf numFmtId="0" fontId="15" fillId="15" borderId="43" xfId="0" applyFont="1" applyFill="1" applyBorder="1" applyAlignment="1" applyProtection="1">
      <alignment horizontal="center" vertical="center" wrapText="1"/>
    </xf>
    <xf numFmtId="0" fontId="15" fillId="15" borderId="45" xfId="0" applyFont="1" applyFill="1" applyBorder="1" applyAlignment="1" applyProtection="1">
      <alignment horizontal="center" vertical="center" wrapText="1"/>
    </xf>
    <xf numFmtId="0" fontId="15" fillId="15" borderId="42" xfId="0" applyFont="1" applyFill="1" applyBorder="1" applyAlignment="1" applyProtection="1">
      <alignment horizontal="center" vertical="center" wrapText="1"/>
    </xf>
    <xf numFmtId="0" fontId="15" fillId="5" borderId="37" xfId="0" applyFont="1" applyFill="1" applyBorder="1" applyAlignment="1" applyProtection="1">
      <alignment horizontal="center" vertical="center" wrapText="1"/>
    </xf>
    <xf numFmtId="0" fontId="15" fillId="5" borderId="2" xfId="0" applyFont="1" applyFill="1" applyBorder="1" applyAlignment="1" applyProtection="1">
      <alignment horizontal="center" vertical="center" wrapText="1"/>
    </xf>
    <xf numFmtId="0" fontId="15" fillId="5" borderId="48" xfId="0" applyFont="1" applyFill="1" applyBorder="1" applyAlignment="1" applyProtection="1">
      <alignment horizontal="center" vertical="center" wrapText="1"/>
    </xf>
    <xf numFmtId="0" fontId="15" fillId="5" borderId="38" xfId="0" applyFont="1" applyFill="1" applyBorder="1" applyAlignment="1" applyProtection="1">
      <alignment horizontal="center" vertical="center" wrapText="1"/>
    </xf>
    <xf numFmtId="0" fontId="15" fillId="5" borderId="0" xfId="0" applyFont="1" applyFill="1" applyBorder="1" applyAlignment="1" applyProtection="1">
      <alignment horizontal="center" vertical="center" wrapText="1"/>
    </xf>
    <xf numFmtId="0" fontId="15" fillId="5" borderId="44" xfId="0" applyFont="1" applyFill="1" applyBorder="1" applyAlignment="1" applyProtection="1">
      <alignment horizontal="center" vertical="center" wrapText="1"/>
    </xf>
    <xf numFmtId="0" fontId="15" fillId="5" borderId="31" xfId="0" applyFont="1" applyFill="1" applyBorder="1" applyAlignment="1" applyProtection="1">
      <alignment horizontal="center" vertical="center" wrapText="1"/>
    </xf>
    <xf numFmtId="0" fontId="15" fillId="5" borderId="45" xfId="0" applyFont="1" applyFill="1" applyBorder="1" applyAlignment="1" applyProtection="1">
      <alignment horizontal="center" vertical="center" wrapText="1"/>
    </xf>
    <xf numFmtId="0" fontId="15" fillId="5" borderId="42" xfId="0" applyFont="1" applyFill="1" applyBorder="1" applyAlignment="1" applyProtection="1">
      <alignment horizontal="center" vertical="center" wrapText="1"/>
    </xf>
    <xf numFmtId="0" fontId="15" fillId="5" borderId="28" xfId="0" applyFont="1" applyFill="1" applyBorder="1" applyAlignment="1" applyProtection="1">
      <alignment horizontal="center" vertical="center" wrapText="1"/>
    </xf>
    <xf numFmtId="0" fontId="15" fillId="5" borderId="29" xfId="0" applyFont="1" applyFill="1" applyBorder="1" applyAlignment="1" applyProtection="1">
      <alignment horizontal="center" vertical="center" wrapText="1"/>
    </xf>
    <xf numFmtId="0" fontId="15" fillId="8" borderId="1" xfId="0" applyFont="1" applyFill="1" applyBorder="1" applyAlignment="1" applyProtection="1">
      <alignment horizontal="center" vertical="center" wrapText="1"/>
    </xf>
    <xf numFmtId="0" fontId="15" fillId="8" borderId="2" xfId="0" applyFont="1" applyFill="1" applyBorder="1" applyAlignment="1" applyProtection="1">
      <alignment horizontal="center" vertical="center" wrapText="1"/>
    </xf>
    <xf numFmtId="0" fontId="15" fillId="8" borderId="28" xfId="0" applyFont="1" applyFill="1" applyBorder="1" applyAlignment="1" applyProtection="1">
      <alignment horizontal="center" vertical="center" wrapText="1"/>
    </xf>
    <xf numFmtId="0" fontId="15" fillId="8" borderId="14" xfId="0" applyFont="1" applyFill="1" applyBorder="1" applyAlignment="1" applyProtection="1">
      <alignment horizontal="center" vertical="center" wrapText="1"/>
    </xf>
    <xf numFmtId="0" fontId="15" fillId="8" borderId="0" xfId="0" applyFont="1" applyFill="1" applyBorder="1" applyAlignment="1" applyProtection="1">
      <alignment horizontal="center" vertical="center" wrapText="1"/>
    </xf>
    <xf numFmtId="0" fontId="15" fillId="8" borderId="29" xfId="0" applyFont="1" applyFill="1" applyBorder="1" applyAlignment="1" applyProtection="1">
      <alignment horizontal="center" vertical="center" wrapText="1"/>
    </xf>
    <xf numFmtId="0" fontId="15" fillId="8" borderId="3" xfId="0" applyFont="1" applyFill="1" applyBorder="1" applyAlignment="1" applyProtection="1">
      <alignment horizontal="center" vertical="center" wrapText="1"/>
    </xf>
    <xf numFmtId="0" fontId="15" fillId="8" borderId="16" xfId="0" applyFont="1" applyFill="1" applyBorder="1" applyAlignment="1" applyProtection="1">
      <alignment horizontal="center" vertical="center" wrapText="1"/>
    </xf>
    <xf numFmtId="0" fontId="15" fillId="8" borderId="26" xfId="0" applyFont="1" applyFill="1" applyBorder="1" applyAlignment="1" applyProtection="1">
      <alignment horizontal="center" vertical="center" wrapText="1"/>
    </xf>
    <xf numFmtId="0" fontId="15" fillId="0" borderId="4" xfId="0" applyFont="1" applyBorder="1" applyAlignment="1" applyProtection="1">
      <alignment horizontal="center" vertical="center" wrapText="1"/>
    </xf>
    <xf numFmtId="0" fontId="11" fillId="0" borderId="5" xfId="0" applyFont="1" applyBorder="1" applyProtection="1"/>
    <xf numFmtId="0" fontId="15" fillId="0" borderId="22" xfId="0" applyFont="1" applyBorder="1" applyAlignment="1" applyProtection="1">
      <alignment horizontal="center" vertical="center" wrapText="1"/>
    </xf>
    <xf numFmtId="0" fontId="12" fillId="0" borderId="27" xfId="0" applyFont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center" vertical="center" wrapText="1"/>
    </xf>
    <xf numFmtId="0" fontId="15" fillId="4" borderId="11" xfId="0" applyFont="1" applyFill="1" applyBorder="1" applyAlignment="1" applyProtection="1">
      <alignment horizontal="center" vertical="center" wrapText="1"/>
    </xf>
    <xf numFmtId="0" fontId="15" fillId="4" borderId="7" xfId="0" applyFont="1" applyFill="1" applyBorder="1" applyAlignment="1" applyProtection="1">
      <alignment horizontal="center" vertical="center" wrapText="1"/>
    </xf>
    <xf numFmtId="0" fontId="15" fillId="4" borderId="24" xfId="0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5" fillId="0" borderId="6" xfId="0" applyFont="1" applyBorder="1" applyAlignment="1" applyProtection="1">
      <alignment horizontal="center" vertical="center" wrapText="1"/>
    </xf>
    <xf numFmtId="0" fontId="15" fillId="12" borderId="12" xfId="0" applyFont="1" applyFill="1" applyBorder="1" applyAlignment="1" applyProtection="1">
      <alignment horizontal="center" vertical="center" wrapText="1"/>
    </xf>
    <xf numFmtId="0" fontId="15" fillId="12" borderId="18" xfId="0" applyFont="1" applyFill="1" applyBorder="1" applyAlignment="1" applyProtection="1">
      <alignment horizontal="center" vertical="center" wrapText="1"/>
    </xf>
    <xf numFmtId="0" fontId="15" fillId="12" borderId="13" xfId="0" applyFont="1" applyFill="1" applyBorder="1" applyAlignment="1" applyProtection="1">
      <alignment horizontal="center" vertical="center" wrapText="1"/>
    </xf>
    <xf numFmtId="0" fontId="9" fillId="16" borderId="0" xfId="0" applyFont="1" applyFill="1" applyAlignment="1" applyProtection="1">
      <alignment horizontal="left" vertical="center" wrapText="1"/>
    </xf>
    <xf numFmtId="0" fontId="7" fillId="5" borderId="9" xfId="0" applyFont="1" applyFill="1" applyBorder="1" applyAlignment="1" applyProtection="1">
      <alignment horizontal="center" vertical="center" wrapText="1"/>
    </xf>
    <xf numFmtId="0" fontId="7" fillId="5" borderId="15" xfId="0" applyFont="1" applyFill="1" applyBorder="1" applyAlignment="1" applyProtection="1">
      <alignment horizontal="center" vertical="center" wrapText="1"/>
    </xf>
    <xf numFmtId="0" fontId="7" fillId="5" borderId="19" xfId="0" applyFont="1" applyFill="1" applyBorder="1" applyAlignment="1" applyProtection="1">
      <alignment horizontal="center" vertical="center" wrapText="1"/>
    </xf>
    <xf numFmtId="0" fontId="5" fillId="15" borderId="9" xfId="0" applyFont="1" applyFill="1" applyBorder="1" applyAlignment="1" applyProtection="1">
      <alignment horizontal="center" vertical="center" wrapText="1"/>
    </xf>
    <xf numFmtId="0" fontId="5" fillId="15" borderId="15" xfId="0" applyFont="1" applyFill="1" applyBorder="1" applyAlignment="1" applyProtection="1">
      <alignment horizontal="center" vertical="center" wrapText="1"/>
    </xf>
    <xf numFmtId="0" fontId="5" fillId="15" borderId="19" xfId="0" applyFont="1" applyFill="1" applyBorder="1" applyAlignment="1" applyProtection="1">
      <alignment horizontal="center" vertical="center" wrapText="1"/>
    </xf>
    <xf numFmtId="0" fontId="10" fillId="15" borderId="52" xfId="0" applyFont="1" applyFill="1" applyBorder="1" applyAlignment="1" applyProtection="1">
      <alignment horizontal="center" vertical="center" wrapText="1"/>
    </xf>
    <xf numFmtId="0" fontId="10" fillId="15" borderId="53" xfId="0" applyFont="1" applyFill="1" applyBorder="1" applyAlignment="1" applyProtection="1">
      <alignment horizontal="center" vertical="center" wrapText="1"/>
    </xf>
    <xf numFmtId="0" fontId="10" fillId="15" borderId="54" xfId="0" applyFont="1" applyFill="1" applyBorder="1" applyAlignment="1" applyProtection="1">
      <alignment horizontal="center" vertical="center" wrapText="1"/>
    </xf>
    <xf numFmtId="0" fontId="10" fillId="15" borderId="55" xfId="0" applyFont="1" applyFill="1" applyBorder="1" applyAlignment="1" applyProtection="1">
      <alignment horizontal="center" vertical="center" wrapText="1"/>
    </xf>
    <xf numFmtId="0" fontId="10" fillId="15" borderId="34" xfId="0" applyFont="1" applyFill="1" applyBorder="1" applyAlignment="1" applyProtection="1">
      <alignment horizontal="center" vertical="center" wrapText="1"/>
    </xf>
    <xf numFmtId="0" fontId="10" fillId="15" borderId="56" xfId="0" applyFont="1" applyFill="1" applyBorder="1" applyAlignment="1" applyProtection="1">
      <alignment horizontal="center" vertical="center" wrapText="1"/>
    </xf>
    <xf numFmtId="0" fontId="7" fillId="15" borderId="9" xfId="0" applyFont="1" applyFill="1" applyBorder="1" applyAlignment="1" applyProtection="1">
      <alignment horizontal="center" vertical="center" wrapText="1"/>
    </xf>
    <xf numFmtId="0" fontId="7" fillId="15" borderId="15" xfId="0" applyFont="1" applyFill="1" applyBorder="1" applyAlignment="1" applyProtection="1">
      <alignment horizontal="center" vertical="center" wrapText="1"/>
    </xf>
    <xf numFmtId="0" fontId="7" fillId="15" borderId="19" xfId="0" applyFont="1" applyFill="1" applyBorder="1" applyAlignment="1" applyProtection="1">
      <alignment horizontal="center" vertical="center" wrapText="1"/>
    </xf>
    <xf numFmtId="0" fontId="7" fillId="16" borderId="1" xfId="0" applyFont="1" applyFill="1" applyBorder="1" applyAlignment="1" applyProtection="1">
      <alignment horizontal="center" vertical="center" wrapText="1"/>
    </xf>
    <xf numFmtId="0" fontId="7" fillId="16" borderId="14" xfId="0" applyFont="1" applyFill="1" applyBorder="1" applyAlignment="1" applyProtection="1">
      <alignment horizontal="center" vertical="center" wrapText="1"/>
    </xf>
    <xf numFmtId="0" fontId="7" fillId="16" borderId="3" xfId="0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 applyProtection="1">
      <alignment horizontal="center" vertical="center" wrapText="1"/>
    </xf>
    <xf numFmtId="0" fontId="7" fillId="5" borderId="0" xfId="0" applyFont="1" applyFill="1" applyBorder="1" applyAlignment="1" applyProtection="1">
      <alignment horizontal="center" vertical="center" wrapText="1"/>
    </xf>
    <xf numFmtId="0" fontId="7" fillId="5" borderId="16" xfId="0" applyFont="1" applyFill="1" applyBorder="1" applyAlignment="1" applyProtection="1">
      <alignment horizontal="center" vertical="center" wrapText="1"/>
    </xf>
    <xf numFmtId="0" fontId="7" fillId="5" borderId="48" xfId="0" applyFont="1" applyFill="1" applyBorder="1" applyAlignment="1" applyProtection="1">
      <alignment horizontal="center" vertical="center" wrapText="1"/>
    </xf>
    <xf numFmtId="0" fontId="7" fillId="5" borderId="44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horizontal="center" vertical="center" wrapText="1"/>
    </xf>
    <xf numFmtId="1" fontId="2" fillId="0" borderId="9" xfId="0" applyNumberFormat="1" applyFont="1" applyBorder="1" applyAlignment="1" applyProtection="1">
      <alignment horizontal="center" vertical="center"/>
    </xf>
    <xf numFmtId="1" fontId="2" fillId="0" borderId="15" xfId="0" applyNumberFormat="1" applyFont="1" applyBorder="1" applyAlignment="1" applyProtection="1">
      <alignment horizontal="center" vertical="center"/>
    </xf>
    <xf numFmtId="1" fontId="2" fillId="0" borderId="19" xfId="0" applyNumberFormat="1" applyFont="1" applyBorder="1" applyAlignment="1" applyProtection="1">
      <alignment horizontal="center" vertical="center"/>
    </xf>
    <xf numFmtId="10" fontId="2" fillId="0" borderId="11" xfId="0" applyNumberFormat="1" applyFont="1" applyBorder="1" applyAlignment="1" applyProtection="1">
      <alignment horizontal="center" vertical="center"/>
    </xf>
    <xf numFmtId="10" fontId="2" fillId="0" borderId="7" xfId="0" applyNumberFormat="1" applyFont="1" applyBorder="1" applyAlignment="1" applyProtection="1">
      <alignment horizontal="center" vertical="center"/>
    </xf>
    <xf numFmtId="10" fontId="2" fillId="0" borderId="24" xfId="0" applyNumberFormat="1" applyFont="1" applyBorder="1" applyAlignment="1" applyProtection="1">
      <alignment horizontal="center" vertical="center"/>
    </xf>
    <xf numFmtId="1" fontId="1" fillId="0" borderId="12" xfId="0" applyNumberFormat="1" applyFont="1" applyBorder="1" applyAlignment="1" applyProtection="1">
      <alignment horizontal="center" vertical="center"/>
    </xf>
    <xf numFmtId="1" fontId="1" fillId="0" borderId="18" xfId="0" applyNumberFormat="1" applyFont="1" applyBorder="1" applyAlignment="1" applyProtection="1">
      <alignment horizontal="center" vertical="center"/>
    </xf>
    <xf numFmtId="1" fontId="1" fillId="0" borderId="13" xfId="0" applyNumberFormat="1" applyFont="1" applyBorder="1" applyAlignment="1" applyProtection="1">
      <alignment horizontal="center" vertical="center"/>
    </xf>
    <xf numFmtId="0" fontId="7" fillId="15" borderId="12" xfId="0" applyFont="1" applyFill="1" applyBorder="1" applyAlignment="1" applyProtection="1">
      <alignment horizontal="center" vertical="center" wrapText="1"/>
    </xf>
    <xf numFmtId="0" fontId="0" fillId="15" borderId="18" xfId="0" applyFill="1" applyBorder="1" applyAlignment="1" applyProtection="1">
      <alignment horizontal="center" vertical="center" wrapText="1"/>
    </xf>
    <xf numFmtId="0" fontId="0" fillId="15" borderId="13" xfId="0" applyFill="1" applyBorder="1" applyAlignment="1" applyProtection="1">
      <alignment horizontal="center" vertical="center" wrapText="1"/>
    </xf>
    <xf numFmtId="0" fontId="7" fillId="5" borderId="12" xfId="0" applyFont="1" applyFill="1" applyBorder="1" applyAlignment="1" applyProtection="1">
      <alignment horizontal="center" vertical="center" wrapText="1"/>
    </xf>
    <xf numFmtId="0" fontId="0" fillId="0" borderId="18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6" fillId="16" borderId="12" xfId="0" applyFont="1" applyFill="1" applyBorder="1" applyAlignment="1" applyProtection="1">
      <alignment horizontal="center" vertical="center" wrapText="1"/>
    </xf>
    <xf numFmtId="0" fontId="6" fillId="16" borderId="18" xfId="0" applyFont="1" applyFill="1" applyBorder="1" applyAlignment="1" applyProtection="1">
      <alignment horizontal="center" vertical="center" wrapText="1"/>
    </xf>
    <xf numFmtId="0" fontId="6" fillId="16" borderId="13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B08600"/>
      <color rgb="FF005CA9"/>
      <color rgb="FFC0B2D2"/>
      <color rgb="FFFBC1DF"/>
      <color rgb="FFFAACD5"/>
      <color rgb="FFE3B4B3"/>
      <color rgb="FF8368A4"/>
      <color rgb="FF6C538B"/>
      <color rgb="FFB1B3F1"/>
      <color rgb="FF9092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90101</xdr:colOff>
      <xdr:row>0</xdr:row>
      <xdr:rowOff>45358</xdr:rowOff>
    </xdr:from>
    <xdr:to>
      <xdr:col>1</xdr:col>
      <xdr:colOff>1344736</xdr:colOff>
      <xdr:row>7</xdr:row>
      <xdr:rowOff>2578</xdr:rowOff>
    </xdr:to>
    <xdr:pic>
      <xdr:nvPicPr>
        <xdr:cNvPr id="3" name="0 Imagen" descr="Imagen&#10;Logo de Servicio Civil&#10;Costa Rica.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101" y="45358"/>
          <a:ext cx="1554095" cy="1099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92"/>
  <sheetViews>
    <sheetView tabSelected="1" topLeftCell="P10" zoomScale="88" zoomScaleNormal="88" workbookViewId="0">
      <selection activeCell="P18" sqref="P18"/>
    </sheetView>
  </sheetViews>
  <sheetFormatPr baseColWidth="10" defaultRowHeight="11.25"/>
  <cols>
    <col min="1" max="1" width="4.5703125" style="37" customWidth="1"/>
    <col min="2" max="2" width="30.7109375" style="37" customWidth="1"/>
    <col min="3" max="3" width="18.28515625" style="37" customWidth="1"/>
    <col min="4" max="4" width="14.42578125" style="37" customWidth="1"/>
    <col min="5" max="5" width="4.7109375" style="37" customWidth="1"/>
    <col min="6" max="6" width="20.28515625" style="37" bestFit="1" customWidth="1"/>
    <col min="7" max="7" width="21.28515625" style="37" bestFit="1" customWidth="1"/>
    <col min="8" max="8" width="11.7109375" style="37" bestFit="1" customWidth="1"/>
    <col min="9" max="9" width="10.85546875" style="37" bestFit="1" customWidth="1"/>
    <col min="10" max="10" width="12.85546875" style="37" bestFit="1" customWidth="1"/>
    <col min="11" max="11" width="19.85546875" style="37" bestFit="1" customWidth="1"/>
    <col min="12" max="12" width="22.7109375" style="37" bestFit="1" customWidth="1"/>
    <col min="13" max="13" width="9.42578125" style="37" bestFit="1" customWidth="1"/>
    <col min="14" max="14" width="9.7109375" style="37" bestFit="1" customWidth="1"/>
    <col min="15" max="15" width="12" style="37" bestFit="1" customWidth="1"/>
    <col min="16" max="16" width="6.140625" style="37" bestFit="1" customWidth="1"/>
    <col min="17" max="17" width="10.85546875" style="37" bestFit="1" customWidth="1"/>
    <col min="18" max="18" width="12" style="37" bestFit="1" customWidth="1"/>
    <col min="19" max="19" width="10.140625" style="37" bestFit="1" customWidth="1"/>
    <col min="20" max="20" width="10.85546875" style="37" bestFit="1" customWidth="1"/>
    <col min="21" max="21" width="12" style="37" bestFit="1" customWidth="1"/>
    <col min="22" max="22" width="10.140625" style="37" bestFit="1" customWidth="1"/>
    <col min="23" max="23" width="10.85546875" style="37" bestFit="1" customWidth="1"/>
    <col min="24" max="24" width="12" style="37" bestFit="1" customWidth="1"/>
    <col min="25" max="25" width="10.140625" style="37" bestFit="1" customWidth="1"/>
    <col min="26" max="26" width="10.85546875" style="37" bestFit="1" customWidth="1"/>
    <col min="27" max="27" width="12" style="37" bestFit="1" customWidth="1"/>
    <col min="28" max="28" width="10.140625" style="37" bestFit="1" customWidth="1"/>
    <col min="29" max="29" width="26.42578125" style="35" bestFit="1" customWidth="1"/>
    <col min="30" max="30" width="26" style="35" bestFit="1" customWidth="1"/>
    <col min="31" max="31" width="21.42578125" style="35" bestFit="1" customWidth="1"/>
    <col min="32" max="37" width="15.42578125" style="35" customWidth="1"/>
    <col min="38" max="44" width="11.42578125" style="64"/>
    <col min="45" max="50" width="11.42578125" style="35"/>
    <col min="51" max="16384" width="11.42578125" style="37"/>
  </cols>
  <sheetData>
    <row r="1" spans="1:44" s="35" customFormat="1" ht="15" customHeight="1"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44" s="35" customFormat="1" ht="18" customHeight="1">
      <c r="C2" s="90" t="s">
        <v>96</v>
      </c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44" s="35" customFormat="1">
      <c r="C3" s="91" t="s">
        <v>20</v>
      </c>
      <c r="D3" s="91"/>
      <c r="E3" s="91"/>
      <c r="F3" s="91"/>
      <c r="G3" s="91"/>
      <c r="H3" s="36"/>
      <c r="I3" s="36"/>
      <c r="J3" s="36"/>
      <c r="K3" s="36"/>
      <c r="L3" s="36"/>
      <c r="M3" s="36"/>
    </row>
    <row r="4" spans="1:44" s="35" customFormat="1">
      <c r="C4" s="91" t="s">
        <v>71</v>
      </c>
      <c r="D4" s="91"/>
      <c r="E4" s="91"/>
      <c r="F4" s="91"/>
      <c r="G4" s="91"/>
      <c r="H4" s="36"/>
      <c r="I4" s="36"/>
      <c r="J4" s="36"/>
      <c r="K4" s="36"/>
      <c r="L4" s="36"/>
      <c r="M4" s="36"/>
    </row>
    <row r="5" spans="1:44" s="35" customFormat="1"/>
    <row r="6" spans="1:44" s="35" customFormat="1"/>
    <row r="7" spans="1:44" s="35" customFormat="1"/>
    <row r="8" spans="1:44" s="35" customFormat="1"/>
    <row r="9" spans="1:44" s="35" customFormat="1" ht="36" customHeight="1">
      <c r="B9" s="92" t="s">
        <v>89</v>
      </c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</row>
    <row r="10" spans="1:44" s="35" customFormat="1"/>
    <row r="11" spans="1:44" s="35" customFormat="1" ht="12" thickBot="1"/>
    <row r="12" spans="1:44" ht="27.75" customHeight="1" thickBot="1">
      <c r="A12" s="35"/>
      <c r="B12" s="79" t="s">
        <v>17</v>
      </c>
      <c r="C12" s="113" t="s">
        <v>19</v>
      </c>
      <c r="D12" s="114"/>
      <c r="E12" s="115"/>
      <c r="F12" s="122" t="s">
        <v>0</v>
      </c>
      <c r="G12" s="123"/>
      <c r="H12" s="123"/>
      <c r="I12" s="123"/>
      <c r="J12" s="123"/>
      <c r="K12" s="123"/>
      <c r="L12" s="124" t="s">
        <v>79</v>
      </c>
      <c r="M12" s="125"/>
      <c r="N12" s="125"/>
      <c r="O12" s="125"/>
      <c r="P12" s="126"/>
      <c r="Q12" s="82" t="s">
        <v>1</v>
      </c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122" t="s">
        <v>86</v>
      </c>
      <c r="AD12" s="130"/>
      <c r="AE12" s="131"/>
      <c r="AL12" s="35"/>
      <c r="AM12" s="35"/>
      <c r="AN12" s="35"/>
      <c r="AO12" s="35"/>
      <c r="AP12" s="35"/>
      <c r="AQ12" s="35"/>
      <c r="AR12" s="35"/>
    </row>
    <row r="13" spans="1:44" ht="23.25" customHeight="1" thickBot="1">
      <c r="A13" s="35"/>
      <c r="B13" s="80"/>
      <c r="C13" s="116"/>
      <c r="D13" s="117"/>
      <c r="E13" s="118"/>
      <c r="F13" s="71" t="s">
        <v>95</v>
      </c>
      <c r="G13" s="68" t="s">
        <v>74</v>
      </c>
      <c r="H13" s="74"/>
      <c r="I13" s="69"/>
      <c r="J13" s="65" t="s">
        <v>100</v>
      </c>
      <c r="K13" s="65" t="s">
        <v>77</v>
      </c>
      <c r="L13" s="71" t="s">
        <v>68</v>
      </c>
      <c r="M13" s="84" t="s">
        <v>2</v>
      </c>
      <c r="N13" s="87" t="s">
        <v>4</v>
      </c>
      <c r="O13" s="87" t="s">
        <v>3</v>
      </c>
      <c r="P13" s="127" t="s">
        <v>5</v>
      </c>
      <c r="Q13" s="93" t="s">
        <v>67</v>
      </c>
      <c r="R13" s="94"/>
      <c r="S13" s="95"/>
      <c r="T13" s="102" t="s">
        <v>81</v>
      </c>
      <c r="U13" s="103"/>
      <c r="V13" s="104"/>
      <c r="W13" s="102" t="s">
        <v>82</v>
      </c>
      <c r="X13" s="103"/>
      <c r="Y13" s="104"/>
      <c r="Z13" s="102" t="s">
        <v>69</v>
      </c>
      <c r="AA13" s="103"/>
      <c r="AB13" s="111"/>
      <c r="AC13" s="71" t="s">
        <v>84</v>
      </c>
      <c r="AD13" s="132" t="s">
        <v>85</v>
      </c>
      <c r="AE13" s="132" t="s">
        <v>87</v>
      </c>
      <c r="AL13" s="35"/>
      <c r="AM13" s="35"/>
      <c r="AN13" s="35"/>
      <c r="AO13" s="35"/>
      <c r="AP13" s="35"/>
      <c r="AQ13" s="35"/>
      <c r="AR13" s="35"/>
    </row>
    <row r="14" spans="1:44" ht="21" customHeight="1" thickBot="1">
      <c r="A14" s="35"/>
      <c r="B14" s="80"/>
      <c r="C14" s="116"/>
      <c r="D14" s="117"/>
      <c r="E14" s="118"/>
      <c r="F14" s="72"/>
      <c r="G14" s="65" t="s">
        <v>75</v>
      </c>
      <c r="H14" s="68" t="s">
        <v>78</v>
      </c>
      <c r="I14" s="69"/>
      <c r="J14" s="66"/>
      <c r="K14" s="66"/>
      <c r="L14" s="72"/>
      <c r="M14" s="85"/>
      <c r="N14" s="88"/>
      <c r="O14" s="88"/>
      <c r="P14" s="128"/>
      <c r="Q14" s="96"/>
      <c r="R14" s="97"/>
      <c r="S14" s="98"/>
      <c r="T14" s="105"/>
      <c r="U14" s="106"/>
      <c r="V14" s="107"/>
      <c r="W14" s="105"/>
      <c r="X14" s="106"/>
      <c r="Y14" s="107"/>
      <c r="Z14" s="105"/>
      <c r="AA14" s="106"/>
      <c r="AB14" s="112"/>
      <c r="AC14" s="72"/>
      <c r="AD14" s="133"/>
      <c r="AE14" s="133"/>
      <c r="AL14" s="35"/>
      <c r="AM14" s="35"/>
      <c r="AN14" s="35"/>
      <c r="AO14" s="35"/>
      <c r="AP14" s="35"/>
      <c r="AQ14" s="35"/>
      <c r="AR14" s="35"/>
    </row>
    <row r="15" spans="1:44" ht="21" customHeight="1" thickBot="1">
      <c r="A15" s="35"/>
      <c r="B15" s="80"/>
      <c r="C15" s="116"/>
      <c r="D15" s="117"/>
      <c r="E15" s="118"/>
      <c r="F15" s="72"/>
      <c r="G15" s="66"/>
      <c r="H15" s="65" t="s">
        <v>18</v>
      </c>
      <c r="I15" s="65" t="s">
        <v>76</v>
      </c>
      <c r="J15" s="66"/>
      <c r="K15" s="66"/>
      <c r="L15" s="72"/>
      <c r="M15" s="85"/>
      <c r="N15" s="88"/>
      <c r="O15" s="88"/>
      <c r="P15" s="128"/>
      <c r="Q15" s="99"/>
      <c r="R15" s="100"/>
      <c r="S15" s="101"/>
      <c r="T15" s="108"/>
      <c r="U15" s="109"/>
      <c r="V15" s="110"/>
      <c r="W15" s="105"/>
      <c r="X15" s="106"/>
      <c r="Y15" s="107"/>
      <c r="Z15" s="105"/>
      <c r="AA15" s="106"/>
      <c r="AB15" s="112"/>
      <c r="AC15" s="72"/>
      <c r="AD15" s="133"/>
      <c r="AE15" s="133"/>
      <c r="AL15" s="35"/>
      <c r="AM15" s="35"/>
      <c r="AN15" s="35"/>
      <c r="AO15" s="35"/>
      <c r="AP15" s="35"/>
      <c r="AQ15" s="35"/>
      <c r="AR15" s="35"/>
    </row>
    <row r="16" spans="1:44" ht="27.75" customHeight="1" thickBot="1">
      <c r="A16" s="35"/>
      <c r="B16" s="81"/>
      <c r="C16" s="119"/>
      <c r="D16" s="120"/>
      <c r="E16" s="121"/>
      <c r="F16" s="73"/>
      <c r="G16" s="67"/>
      <c r="H16" s="67"/>
      <c r="I16" s="67"/>
      <c r="J16" s="67"/>
      <c r="K16" s="67"/>
      <c r="L16" s="73"/>
      <c r="M16" s="86"/>
      <c r="N16" s="89"/>
      <c r="O16" s="89"/>
      <c r="P16" s="129"/>
      <c r="Q16" s="38" t="s">
        <v>92</v>
      </c>
      <c r="R16" s="39" t="s">
        <v>93</v>
      </c>
      <c r="S16" s="38" t="s">
        <v>94</v>
      </c>
      <c r="T16" s="40" t="s">
        <v>92</v>
      </c>
      <c r="U16" s="41" t="s">
        <v>93</v>
      </c>
      <c r="V16" s="41" t="s">
        <v>94</v>
      </c>
      <c r="W16" s="42" t="s">
        <v>92</v>
      </c>
      <c r="X16" s="43" t="s">
        <v>93</v>
      </c>
      <c r="Y16" s="42" t="s">
        <v>94</v>
      </c>
      <c r="Z16" s="42" t="s">
        <v>92</v>
      </c>
      <c r="AA16" s="43" t="s">
        <v>93</v>
      </c>
      <c r="AB16" s="42" t="s">
        <v>94</v>
      </c>
      <c r="AC16" s="73"/>
      <c r="AD16" s="134"/>
      <c r="AE16" s="134"/>
      <c r="AL16" s="35"/>
      <c r="AM16" s="35"/>
      <c r="AN16" s="35"/>
      <c r="AO16" s="35"/>
      <c r="AP16" s="35"/>
      <c r="AQ16" s="35"/>
      <c r="AR16" s="35"/>
    </row>
    <row r="17" spans="1:44" ht="67.5" customHeight="1" thickBot="1">
      <c r="A17" s="35"/>
      <c r="B17" s="44" t="s">
        <v>91</v>
      </c>
      <c r="C17" s="75" t="s">
        <v>60</v>
      </c>
      <c r="D17" s="76"/>
      <c r="E17" s="77"/>
      <c r="F17" s="45">
        <v>338</v>
      </c>
      <c r="G17" s="46">
        <v>275</v>
      </c>
      <c r="H17" s="46">
        <v>40</v>
      </c>
      <c r="I17" s="46">
        <v>22</v>
      </c>
      <c r="J17" s="47">
        <v>0</v>
      </c>
      <c r="K17" s="48">
        <v>1</v>
      </c>
      <c r="L17" s="49">
        <v>1</v>
      </c>
      <c r="M17" s="50">
        <v>1</v>
      </c>
      <c r="N17" s="51">
        <v>0</v>
      </c>
      <c r="O17" s="51">
        <v>0</v>
      </c>
      <c r="P17" s="52">
        <v>0</v>
      </c>
      <c r="Q17" s="53">
        <v>211</v>
      </c>
      <c r="R17" s="54">
        <v>104</v>
      </c>
      <c r="S17" s="54">
        <f>V17+Y17+AB17</f>
        <v>0</v>
      </c>
      <c r="T17" s="55">
        <v>189</v>
      </c>
      <c r="U17" s="56">
        <v>97</v>
      </c>
      <c r="V17" s="56">
        <v>0</v>
      </c>
      <c r="W17" s="57">
        <v>1</v>
      </c>
      <c r="X17" s="56">
        <v>0</v>
      </c>
      <c r="Y17" s="58">
        <v>0</v>
      </c>
      <c r="Z17" s="59">
        <v>22</v>
      </c>
      <c r="AA17" s="56">
        <v>6</v>
      </c>
      <c r="AB17" s="56"/>
      <c r="AC17" s="60">
        <v>286</v>
      </c>
      <c r="AD17" s="61">
        <v>286</v>
      </c>
      <c r="AE17" s="62"/>
      <c r="AL17" s="35"/>
      <c r="AM17" s="35"/>
      <c r="AN17" s="35"/>
      <c r="AO17" s="35"/>
      <c r="AP17" s="35"/>
      <c r="AQ17" s="35"/>
      <c r="AR17" s="35"/>
    </row>
    <row r="18" spans="1:44" s="35" customFormat="1" ht="44.25" customHeight="1" thickBot="1">
      <c r="Q18" s="63" t="s">
        <v>73</v>
      </c>
      <c r="R18" s="63">
        <f>Q17+R17+S17</f>
        <v>315</v>
      </c>
      <c r="T18" s="63" t="s">
        <v>73</v>
      </c>
      <c r="U18" s="63">
        <f>T17+U17+V17</f>
        <v>286</v>
      </c>
      <c r="W18" s="63" t="s">
        <v>73</v>
      </c>
      <c r="X18" s="63">
        <f>W17+X17+Y17</f>
        <v>1</v>
      </c>
      <c r="Z18" s="63" t="s">
        <v>73</v>
      </c>
      <c r="AA18" s="63">
        <f>Z17+AA17+AB17</f>
        <v>28</v>
      </c>
    </row>
    <row r="19" spans="1:44" s="35" customFormat="1"/>
    <row r="20" spans="1:44" s="35" customFormat="1">
      <c r="B20" s="78" t="s">
        <v>80</v>
      </c>
      <c r="C20" s="78"/>
      <c r="D20" s="78"/>
      <c r="E20" s="78"/>
    </row>
    <row r="21" spans="1:44" s="35" customFormat="1"/>
    <row r="22" spans="1:44" s="35" customFormat="1">
      <c r="B22" s="70" t="s">
        <v>101</v>
      </c>
      <c r="C22" s="70"/>
      <c r="D22" s="70"/>
      <c r="E22" s="70"/>
    </row>
    <row r="23" spans="1:44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L23" s="35"/>
      <c r="AM23" s="35"/>
      <c r="AN23" s="35"/>
      <c r="AO23" s="35"/>
      <c r="AP23" s="35"/>
      <c r="AQ23" s="35"/>
      <c r="AR23" s="35"/>
    </row>
    <row r="24" spans="1:44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L24" s="35"/>
      <c r="AM24" s="35"/>
      <c r="AN24" s="35"/>
      <c r="AO24" s="35"/>
      <c r="AP24" s="35"/>
      <c r="AQ24" s="35"/>
      <c r="AR24" s="35"/>
    </row>
    <row r="25" spans="1:44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L25" s="35"/>
      <c r="AM25" s="35"/>
      <c r="AN25" s="35"/>
      <c r="AO25" s="35"/>
      <c r="AP25" s="35"/>
      <c r="AQ25" s="35"/>
      <c r="AR25" s="35"/>
    </row>
    <row r="26" spans="1:44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L26" s="35"/>
      <c r="AM26" s="35"/>
      <c r="AN26" s="35"/>
      <c r="AO26" s="35"/>
      <c r="AP26" s="35"/>
      <c r="AQ26" s="35"/>
      <c r="AR26" s="35"/>
    </row>
    <row r="27" spans="1:44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L27" s="35"/>
      <c r="AM27" s="35"/>
      <c r="AN27" s="35"/>
      <c r="AO27" s="35"/>
      <c r="AP27" s="35"/>
      <c r="AQ27" s="35"/>
      <c r="AR27" s="35"/>
    </row>
    <row r="28" spans="1:44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L28" s="35"/>
      <c r="AM28" s="35"/>
      <c r="AN28" s="35"/>
      <c r="AO28" s="35"/>
      <c r="AP28" s="35"/>
      <c r="AQ28" s="35"/>
      <c r="AR28" s="35"/>
    </row>
    <row r="29" spans="1:44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L29" s="35"/>
      <c r="AM29" s="35"/>
      <c r="AN29" s="35"/>
      <c r="AO29" s="35"/>
      <c r="AP29" s="35"/>
      <c r="AQ29" s="35"/>
      <c r="AR29" s="35"/>
    </row>
    <row r="30" spans="1:44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L30" s="35"/>
      <c r="AM30" s="35"/>
      <c r="AN30" s="35"/>
      <c r="AO30" s="35"/>
      <c r="AP30" s="35"/>
      <c r="AQ30" s="35"/>
      <c r="AR30" s="35"/>
    </row>
    <row r="31" spans="1:44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L31" s="35"/>
      <c r="AM31" s="35"/>
      <c r="AN31" s="35"/>
      <c r="AO31" s="35"/>
      <c r="AP31" s="35"/>
      <c r="AQ31" s="35"/>
      <c r="AR31" s="35"/>
    </row>
    <row r="32" spans="1:44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L32" s="35"/>
      <c r="AM32" s="35"/>
      <c r="AN32" s="35"/>
      <c r="AO32" s="35"/>
      <c r="AP32" s="35"/>
      <c r="AQ32" s="35"/>
      <c r="AR32" s="35"/>
    </row>
    <row r="33" spans="1:44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L33" s="35"/>
      <c r="AM33" s="35"/>
      <c r="AN33" s="35"/>
      <c r="AO33" s="35"/>
      <c r="AP33" s="35"/>
      <c r="AQ33" s="35"/>
      <c r="AR33" s="35"/>
    </row>
    <row r="34" spans="1:44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L34" s="35"/>
      <c r="AM34" s="35"/>
      <c r="AN34" s="35"/>
      <c r="AO34" s="35"/>
      <c r="AP34" s="35"/>
      <c r="AQ34" s="35"/>
      <c r="AR34" s="35"/>
    </row>
    <row r="35" spans="1:44" s="35" customFormat="1"/>
    <row r="36" spans="1:44" s="35" customFormat="1"/>
    <row r="37" spans="1:44" s="35" customFormat="1"/>
    <row r="38" spans="1:44" s="35" customFormat="1" ht="62.25" customHeight="1">
      <c r="G38" s="35" t="s">
        <v>83</v>
      </c>
    </row>
    <row r="39" spans="1:44" s="35" customFormat="1"/>
    <row r="40" spans="1:44" s="35" customFormat="1" ht="15" hidden="1" customHeight="1">
      <c r="B40" s="35" t="s">
        <v>21</v>
      </c>
    </row>
    <row r="41" spans="1:44" s="35" customFormat="1" ht="15" hidden="1" customHeight="1">
      <c r="B41" s="35" t="s">
        <v>22</v>
      </c>
    </row>
    <row r="42" spans="1:44" s="35" customFormat="1" ht="15" hidden="1" customHeight="1">
      <c r="B42" s="35" t="s">
        <v>23</v>
      </c>
    </row>
    <row r="43" spans="1:44" s="35" customFormat="1" ht="15" hidden="1" customHeight="1">
      <c r="B43" s="35" t="s">
        <v>24</v>
      </c>
    </row>
    <row r="44" spans="1:44" s="35" customFormat="1" ht="15" hidden="1" customHeight="1">
      <c r="B44" s="35" t="s">
        <v>25</v>
      </c>
    </row>
    <row r="45" spans="1:44" s="35" customFormat="1" ht="15" hidden="1" customHeight="1">
      <c r="B45" s="35" t="s">
        <v>26</v>
      </c>
    </row>
    <row r="46" spans="1:44" s="35" customFormat="1" ht="15" hidden="1" customHeight="1">
      <c r="B46" s="35" t="s">
        <v>27</v>
      </c>
    </row>
    <row r="47" spans="1:44" s="35" customFormat="1" ht="15" hidden="1" customHeight="1">
      <c r="B47" s="35" t="s">
        <v>28</v>
      </c>
    </row>
    <row r="48" spans="1:44" s="35" customFormat="1" ht="15" hidden="1" customHeight="1">
      <c r="B48" s="35" t="s">
        <v>29</v>
      </c>
    </row>
    <row r="49" spans="2:2" s="35" customFormat="1" ht="15" hidden="1" customHeight="1">
      <c r="B49" s="35" t="s">
        <v>30</v>
      </c>
    </row>
    <row r="50" spans="2:2" s="35" customFormat="1" ht="15" hidden="1" customHeight="1">
      <c r="B50" s="35" t="s">
        <v>31</v>
      </c>
    </row>
    <row r="51" spans="2:2" s="35" customFormat="1" ht="15" hidden="1" customHeight="1">
      <c r="B51" s="35" t="s">
        <v>66</v>
      </c>
    </row>
    <row r="52" spans="2:2" s="35" customFormat="1" ht="15" hidden="1" customHeight="1">
      <c r="B52" s="35" t="s">
        <v>32</v>
      </c>
    </row>
    <row r="53" spans="2:2" s="35" customFormat="1" ht="15" hidden="1" customHeight="1">
      <c r="B53" s="35" t="s">
        <v>33</v>
      </c>
    </row>
    <row r="54" spans="2:2" s="35" customFormat="1" ht="15" hidden="1" customHeight="1">
      <c r="B54" s="35" t="s">
        <v>34</v>
      </c>
    </row>
    <row r="55" spans="2:2" s="35" customFormat="1" ht="15" hidden="1" customHeight="1">
      <c r="B55" s="35" t="s">
        <v>35</v>
      </c>
    </row>
    <row r="56" spans="2:2" s="35" customFormat="1" ht="15" hidden="1" customHeight="1">
      <c r="B56" s="35" t="s">
        <v>36</v>
      </c>
    </row>
    <row r="57" spans="2:2" s="35" customFormat="1" ht="15" hidden="1" customHeight="1">
      <c r="B57" s="35" t="s">
        <v>37</v>
      </c>
    </row>
    <row r="58" spans="2:2" s="35" customFormat="1" ht="15" hidden="1" customHeight="1">
      <c r="B58" s="35" t="s">
        <v>38</v>
      </c>
    </row>
    <row r="59" spans="2:2" s="35" customFormat="1" ht="15" hidden="1" customHeight="1">
      <c r="B59" s="35" t="s">
        <v>39</v>
      </c>
    </row>
    <row r="60" spans="2:2" s="35" customFormat="1" ht="15" hidden="1" customHeight="1">
      <c r="B60" s="35" t="s">
        <v>40</v>
      </c>
    </row>
    <row r="61" spans="2:2" s="35" customFormat="1" ht="15" hidden="1" customHeight="1">
      <c r="B61" s="35" t="s">
        <v>41</v>
      </c>
    </row>
    <row r="62" spans="2:2" s="35" customFormat="1" ht="15" hidden="1" customHeight="1">
      <c r="B62" s="35" t="s">
        <v>42</v>
      </c>
    </row>
    <row r="63" spans="2:2" s="35" customFormat="1" ht="15" hidden="1" customHeight="1">
      <c r="B63" s="35" t="s">
        <v>43</v>
      </c>
    </row>
    <row r="64" spans="2:2" s="35" customFormat="1" ht="15" hidden="1" customHeight="1">
      <c r="B64" s="35" t="s">
        <v>44</v>
      </c>
    </row>
    <row r="65" spans="2:2" s="35" customFormat="1" ht="15" hidden="1" customHeight="1">
      <c r="B65" s="35" t="s">
        <v>45</v>
      </c>
    </row>
    <row r="66" spans="2:2" s="35" customFormat="1" ht="15" hidden="1" customHeight="1">
      <c r="B66" s="35" t="s">
        <v>46</v>
      </c>
    </row>
    <row r="67" spans="2:2" s="35" customFormat="1" ht="15" hidden="1" customHeight="1">
      <c r="B67" s="35" t="s">
        <v>47</v>
      </c>
    </row>
    <row r="68" spans="2:2" s="35" customFormat="1" ht="15" hidden="1" customHeight="1">
      <c r="B68" s="35" t="s">
        <v>48</v>
      </c>
    </row>
    <row r="69" spans="2:2" s="35" customFormat="1" ht="15" hidden="1" customHeight="1">
      <c r="B69" s="35" t="s">
        <v>49</v>
      </c>
    </row>
    <row r="70" spans="2:2" s="35" customFormat="1" ht="15" hidden="1" customHeight="1">
      <c r="B70" s="35" t="s">
        <v>50</v>
      </c>
    </row>
    <row r="71" spans="2:2" s="35" customFormat="1" ht="15" hidden="1" customHeight="1">
      <c r="B71" s="35" t="s">
        <v>51</v>
      </c>
    </row>
    <row r="72" spans="2:2" s="35" customFormat="1" ht="15" hidden="1" customHeight="1">
      <c r="B72" s="35" t="s">
        <v>52</v>
      </c>
    </row>
    <row r="73" spans="2:2" s="35" customFormat="1" ht="15" hidden="1" customHeight="1">
      <c r="B73" s="35" t="s">
        <v>53</v>
      </c>
    </row>
    <row r="74" spans="2:2" s="35" customFormat="1" ht="15" hidden="1" customHeight="1">
      <c r="B74" s="35" t="s">
        <v>54</v>
      </c>
    </row>
    <row r="75" spans="2:2" s="35" customFormat="1" ht="15" hidden="1" customHeight="1">
      <c r="B75" s="35" t="s">
        <v>55</v>
      </c>
    </row>
    <row r="76" spans="2:2" s="35" customFormat="1" ht="15" hidden="1" customHeight="1">
      <c r="B76" s="35" t="s">
        <v>56</v>
      </c>
    </row>
    <row r="77" spans="2:2" s="35" customFormat="1" ht="15" hidden="1" customHeight="1">
      <c r="B77" s="35" t="s">
        <v>57</v>
      </c>
    </row>
    <row r="78" spans="2:2" s="35" customFormat="1" ht="15" hidden="1" customHeight="1">
      <c r="B78" s="35" t="s">
        <v>58</v>
      </c>
    </row>
    <row r="79" spans="2:2" s="35" customFormat="1" ht="15" hidden="1" customHeight="1">
      <c r="B79" s="35" t="s">
        <v>59</v>
      </c>
    </row>
    <row r="80" spans="2:2" s="35" customFormat="1" ht="15" hidden="1" customHeight="1">
      <c r="B80" s="35" t="s">
        <v>60</v>
      </c>
    </row>
    <row r="81" spans="2:2" s="35" customFormat="1" ht="15" hidden="1" customHeight="1">
      <c r="B81" s="35" t="s">
        <v>61</v>
      </c>
    </row>
    <row r="82" spans="2:2" s="35" customFormat="1" ht="15" hidden="1" customHeight="1">
      <c r="B82" s="35" t="s">
        <v>62</v>
      </c>
    </row>
    <row r="83" spans="2:2" s="35" customFormat="1" ht="15" hidden="1" customHeight="1">
      <c r="B83" s="35" t="s">
        <v>63</v>
      </c>
    </row>
    <row r="84" spans="2:2" s="35" customFormat="1" ht="15" hidden="1" customHeight="1">
      <c r="B84" s="35" t="s">
        <v>64</v>
      </c>
    </row>
    <row r="85" spans="2:2" s="35" customFormat="1" ht="15" hidden="1" customHeight="1">
      <c r="B85" s="35" t="s">
        <v>65</v>
      </c>
    </row>
    <row r="86" spans="2:2" s="35" customFormat="1"/>
    <row r="87" spans="2:2" s="35" customFormat="1"/>
    <row r="88" spans="2:2" s="35" customFormat="1"/>
    <row r="89" spans="2:2" s="35" customFormat="1"/>
    <row r="90" spans="2:2" s="35" customFormat="1"/>
    <row r="91" spans="2:2" s="35" customFormat="1"/>
    <row r="92" spans="2:2" s="35" customFormat="1"/>
    <row r="93" spans="2:2" s="35" customFormat="1"/>
    <row r="94" spans="2:2" s="35" customFormat="1"/>
    <row r="95" spans="2:2" s="35" customFormat="1"/>
    <row r="96" spans="2:2" s="35" customFormat="1"/>
    <row r="97" s="35" customFormat="1"/>
    <row r="98" s="35" customFormat="1"/>
    <row r="99" s="35" customFormat="1"/>
    <row r="100" s="35" customFormat="1"/>
    <row r="101" s="35" customFormat="1"/>
    <row r="102" s="35" customFormat="1"/>
    <row r="103" s="35" customFormat="1"/>
    <row r="104" s="35" customFormat="1"/>
    <row r="105" s="35" customFormat="1"/>
    <row r="106" s="35" customFormat="1"/>
    <row r="107" s="35" customFormat="1"/>
    <row r="108" s="35" customFormat="1"/>
    <row r="109" s="35" customFormat="1"/>
    <row r="110" s="35" customFormat="1"/>
    <row r="111" s="35" customFormat="1"/>
    <row r="112" s="35" customFormat="1"/>
    <row r="113" s="35" customFormat="1"/>
    <row r="114" s="35" customFormat="1"/>
    <row r="115" s="35" customFormat="1"/>
    <row r="116" s="35" customFormat="1"/>
    <row r="117" s="35" customFormat="1"/>
    <row r="118" s="35" customFormat="1"/>
    <row r="119" s="35" customFormat="1"/>
    <row r="120" s="35" customFormat="1"/>
    <row r="121" s="35" customFormat="1"/>
    <row r="122" s="35" customFormat="1"/>
    <row r="123" s="35" customFormat="1"/>
    <row r="124" s="35" customFormat="1"/>
    <row r="125" s="35" customFormat="1"/>
    <row r="126" s="35" customFormat="1"/>
    <row r="127" s="35" customFormat="1"/>
    <row r="128" s="35" customFormat="1"/>
    <row r="129" s="35" customFormat="1"/>
    <row r="130" s="35" customFormat="1"/>
    <row r="131" s="35" customFormat="1"/>
    <row r="132" s="35" customFormat="1"/>
    <row r="133" s="35" customFormat="1"/>
    <row r="134" s="35" customFormat="1"/>
    <row r="135" s="35" customFormat="1"/>
    <row r="136" s="35" customFormat="1"/>
    <row r="137" s="35" customFormat="1"/>
    <row r="138" s="35" customFormat="1"/>
    <row r="139" s="35" customFormat="1"/>
    <row r="140" s="35" customFormat="1"/>
    <row r="141" s="35" customFormat="1"/>
    <row r="142" s="35" customFormat="1"/>
    <row r="143" s="35" customFormat="1"/>
    <row r="144" s="35" customFormat="1"/>
    <row r="145" s="35" customFormat="1"/>
    <row r="146" s="35" customFormat="1"/>
    <row r="147" s="35" customFormat="1"/>
    <row r="148" s="35" customFormat="1"/>
    <row r="149" s="35" customFormat="1"/>
    <row r="150" s="35" customFormat="1"/>
    <row r="151" s="35" customFormat="1"/>
    <row r="152" s="35" customFormat="1"/>
    <row r="153" s="35" customFormat="1"/>
    <row r="154" s="35" customFormat="1"/>
    <row r="155" s="35" customFormat="1"/>
    <row r="156" s="35" customFormat="1"/>
    <row r="157" s="35" customFormat="1"/>
    <row r="158" s="35" customFormat="1"/>
    <row r="159" s="35" customFormat="1"/>
    <row r="160" s="35" customFormat="1"/>
    <row r="161" s="35" customFormat="1"/>
    <row r="162" s="35" customFormat="1"/>
    <row r="163" s="35" customFormat="1"/>
    <row r="164" s="35" customFormat="1"/>
    <row r="165" s="35" customFormat="1"/>
    <row r="166" s="35" customFormat="1"/>
    <row r="167" s="35" customFormat="1"/>
    <row r="168" s="35" customFormat="1"/>
    <row r="169" s="35" customFormat="1"/>
    <row r="170" s="35" customFormat="1"/>
    <row r="171" s="35" customFormat="1"/>
    <row r="172" s="35" customFormat="1"/>
    <row r="173" s="35" customFormat="1"/>
    <row r="174" s="35" customFormat="1"/>
    <row r="175" s="35" customFormat="1"/>
    <row r="176" s="35" customFormat="1"/>
    <row r="177" s="35" customFormat="1"/>
    <row r="178" s="35" customFormat="1"/>
    <row r="179" s="35" customFormat="1"/>
    <row r="180" s="35" customFormat="1"/>
    <row r="181" s="35" customFormat="1"/>
    <row r="182" s="35" customFormat="1"/>
    <row r="183" s="35" customFormat="1"/>
    <row r="184" s="35" customFormat="1"/>
    <row r="185" s="35" customFormat="1"/>
    <row r="186" s="35" customFormat="1"/>
    <row r="187" s="35" customFormat="1"/>
    <row r="188" s="35" customFormat="1"/>
    <row r="189" s="35" customFormat="1"/>
    <row r="190" s="35" customFormat="1"/>
    <row r="191" s="35" customFormat="1"/>
    <row r="192" s="35" customFormat="1"/>
    <row r="193" s="35" customFormat="1"/>
    <row r="194" s="35" customFormat="1"/>
    <row r="195" s="35" customFormat="1"/>
    <row r="196" s="35" customFormat="1"/>
    <row r="197" s="35" customFormat="1"/>
    <row r="198" s="35" customFormat="1"/>
    <row r="199" s="35" customFormat="1"/>
    <row r="200" s="35" customFormat="1"/>
    <row r="201" s="35" customFormat="1"/>
    <row r="202" s="35" customFormat="1"/>
    <row r="203" s="35" customFormat="1"/>
    <row r="204" s="35" customFormat="1"/>
    <row r="205" s="35" customFormat="1"/>
    <row r="206" s="35" customFormat="1"/>
    <row r="207" s="35" customFormat="1"/>
    <row r="208" s="35" customFormat="1"/>
    <row r="209" s="35" customFormat="1"/>
    <row r="210" s="35" customFormat="1"/>
    <row r="211" s="35" customFormat="1"/>
    <row r="212" s="35" customFormat="1"/>
    <row r="213" s="35" customFormat="1"/>
    <row r="214" s="35" customFormat="1"/>
    <row r="215" s="35" customFormat="1"/>
    <row r="216" s="35" customFormat="1"/>
    <row r="217" s="35" customFormat="1"/>
    <row r="218" s="35" customFormat="1"/>
    <row r="219" s="35" customFormat="1"/>
    <row r="220" s="35" customFormat="1"/>
    <row r="221" s="35" customFormat="1"/>
    <row r="222" s="35" customFormat="1"/>
    <row r="223" s="35" customFormat="1"/>
    <row r="224" s="35" customFormat="1"/>
    <row r="225" s="35" customFormat="1"/>
    <row r="226" s="35" customFormat="1"/>
    <row r="227" s="35" customFormat="1"/>
    <row r="228" s="35" customFormat="1"/>
    <row r="229" s="35" customFormat="1"/>
    <row r="230" s="35" customFormat="1"/>
    <row r="231" s="35" customFormat="1"/>
    <row r="232" s="35" customFormat="1"/>
    <row r="233" s="35" customFormat="1"/>
    <row r="234" s="35" customFormat="1"/>
    <row r="235" s="35" customFormat="1"/>
    <row r="236" s="35" customFormat="1"/>
    <row r="237" s="35" customFormat="1"/>
    <row r="238" s="35" customFormat="1"/>
    <row r="239" s="35" customFormat="1"/>
    <row r="240" s="35" customFormat="1"/>
    <row r="241" s="35" customFormat="1"/>
    <row r="242" s="35" customFormat="1"/>
    <row r="243" s="35" customFormat="1"/>
    <row r="244" s="35" customFormat="1"/>
    <row r="245" s="35" customFormat="1"/>
    <row r="246" s="35" customFormat="1"/>
    <row r="247" s="35" customFormat="1"/>
    <row r="248" s="35" customFormat="1"/>
    <row r="249" s="35" customFormat="1"/>
    <row r="250" s="35" customFormat="1"/>
    <row r="251" s="35" customFormat="1"/>
    <row r="252" s="35" customFormat="1"/>
    <row r="253" s="35" customFormat="1"/>
    <row r="254" s="35" customFormat="1"/>
    <row r="255" s="35" customFormat="1"/>
    <row r="256" s="35" customFormat="1"/>
    <row r="257" s="35" customFormat="1"/>
    <row r="258" s="35" customFormat="1"/>
    <row r="259" s="35" customFormat="1"/>
    <row r="260" s="35" customFormat="1"/>
    <row r="261" s="35" customFormat="1"/>
    <row r="262" s="35" customFormat="1"/>
    <row r="263" s="35" customFormat="1"/>
    <row r="264" s="35" customFormat="1"/>
    <row r="265" s="35" customFormat="1"/>
    <row r="266" s="35" customFormat="1"/>
    <row r="267" s="35" customFormat="1"/>
    <row r="268" s="35" customFormat="1"/>
    <row r="269" s="35" customFormat="1"/>
    <row r="270" s="35" customFormat="1"/>
    <row r="271" s="35" customFormat="1"/>
    <row r="272" s="35" customFormat="1"/>
    <row r="273" s="35" customFormat="1"/>
    <row r="274" s="35" customFormat="1"/>
    <row r="275" s="35" customFormat="1"/>
    <row r="276" s="35" customFormat="1"/>
    <row r="277" s="35" customFormat="1"/>
    <row r="278" s="35" customFormat="1"/>
    <row r="279" s="35" customFormat="1"/>
    <row r="280" s="35" customFormat="1"/>
    <row r="281" s="35" customFormat="1"/>
    <row r="282" s="35" customFormat="1"/>
    <row r="283" s="35" customFormat="1"/>
    <row r="284" s="35" customFormat="1"/>
    <row r="285" s="35" customFormat="1"/>
    <row r="286" s="35" customFormat="1"/>
    <row r="287" s="35" customFormat="1"/>
    <row r="288" s="35" customFormat="1"/>
    <row r="289" s="35" customFormat="1"/>
    <row r="290" s="35" customFormat="1"/>
    <row r="291" s="35" customFormat="1"/>
    <row r="292" s="35" customFormat="1"/>
    <row r="293" s="35" customFormat="1"/>
    <row r="294" s="35" customFormat="1"/>
    <row r="295" s="35" customFormat="1"/>
    <row r="296" s="35" customFormat="1"/>
    <row r="297" s="35" customFormat="1"/>
    <row r="298" s="35" customFormat="1"/>
    <row r="299" s="35" customFormat="1"/>
    <row r="300" s="35" customFormat="1"/>
    <row r="301" s="35" customFormat="1"/>
    <row r="302" s="35" customFormat="1"/>
    <row r="303" s="35" customFormat="1"/>
    <row r="304" s="35" customFormat="1"/>
    <row r="305" s="35" customFormat="1"/>
    <row r="306" s="35" customFormat="1"/>
    <row r="307" s="35" customFormat="1"/>
    <row r="308" s="35" customFormat="1"/>
    <row r="309" s="35" customFormat="1"/>
    <row r="310" s="35" customFormat="1"/>
    <row r="311" s="35" customFormat="1"/>
    <row r="312" s="35" customFormat="1"/>
    <row r="313" s="35" customFormat="1"/>
    <row r="314" s="35" customFormat="1"/>
    <row r="315" s="35" customFormat="1"/>
    <row r="316" s="35" customFormat="1"/>
    <row r="317" s="35" customFormat="1"/>
    <row r="318" s="35" customFormat="1"/>
    <row r="319" s="35" customFormat="1"/>
    <row r="320" s="35" customFormat="1"/>
    <row r="321" s="35" customFormat="1"/>
    <row r="322" s="35" customFormat="1"/>
    <row r="323" s="35" customFormat="1"/>
    <row r="324" s="35" customFormat="1"/>
    <row r="325" s="35" customFormat="1"/>
    <row r="326" s="35" customFormat="1"/>
    <row r="327" s="35" customFormat="1"/>
    <row r="328" s="35" customFormat="1"/>
    <row r="329" s="35" customFormat="1"/>
    <row r="330" s="35" customFormat="1"/>
    <row r="331" s="35" customFormat="1"/>
    <row r="332" s="35" customFormat="1"/>
    <row r="333" s="35" customFormat="1"/>
    <row r="334" s="35" customFormat="1"/>
    <row r="335" s="35" customFormat="1"/>
    <row r="336" s="35" customFormat="1"/>
    <row r="337" s="35" customFormat="1"/>
    <row r="338" s="35" customFormat="1"/>
    <row r="339" s="35" customFormat="1"/>
    <row r="340" s="35" customFormat="1"/>
    <row r="341" s="35" customFormat="1"/>
    <row r="342" s="35" customFormat="1"/>
    <row r="343" s="35" customFormat="1"/>
    <row r="344" s="35" customFormat="1"/>
    <row r="345" s="35" customFormat="1"/>
    <row r="346" s="35" customFormat="1"/>
    <row r="347" s="35" customFormat="1"/>
    <row r="348" s="35" customFormat="1"/>
    <row r="349" s="35" customFormat="1"/>
    <row r="350" s="35" customFormat="1"/>
    <row r="351" s="35" customFormat="1"/>
    <row r="352" s="35" customFormat="1"/>
    <row r="353" s="35" customFormat="1"/>
    <row r="354" s="35" customFormat="1"/>
    <row r="355" s="35" customFormat="1"/>
    <row r="356" s="35" customFormat="1"/>
    <row r="357" s="35" customFormat="1"/>
    <row r="358" s="35" customFormat="1"/>
    <row r="359" s="35" customFormat="1"/>
    <row r="360" s="35" customFormat="1"/>
    <row r="361" s="35" customFormat="1"/>
    <row r="362" s="35" customFormat="1"/>
    <row r="363" s="35" customFormat="1"/>
    <row r="364" s="35" customFormat="1"/>
    <row r="365" s="35" customFormat="1"/>
    <row r="366" s="35" customFormat="1"/>
    <row r="367" s="35" customFormat="1"/>
    <row r="368" s="35" customFormat="1"/>
    <row r="369" s="35" customFormat="1"/>
    <row r="370" s="35" customFormat="1"/>
    <row r="371" s="35" customFormat="1"/>
    <row r="372" s="35" customFormat="1"/>
    <row r="373" s="35" customFormat="1"/>
    <row r="374" s="35" customFormat="1"/>
    <row r="375" s="35" customFormat="1"/>
    <row r="376" s="35" customFormat="1"/>
    <row r="377" s="35" customFormat="1"/>
    <row r="378" s="35" customFormat="1"/>
    <row r="379" s="35" customFormat="1"/>
    <row r="380" s="35" customFormat="1"/>
    <row r="381" s="35" customFormat="1"/>
    <row r="382" s="35" customFormat="1"/>
    <row r="383" s="35" customFormat="1"/>
    <row r="384" s="35" customFormat="1"/>
    <row r="385" spans="38:44" s="35" customFormat="1"/>
    <row r="386" spans="38:44" s="35" customFormat="1"/>
    <row r="387" spans="38:44" s="35" customFormat="1"/>
    <row r="388" spans="38:44" s="35" customFormat="1"/>
    <row r="389" spans="38:44" s="35" customFormat="1"/>
    <row r="390" spans="38:44" s="35" customFormat="1"/>
    <row r="391" spans="38:44" s="35" customFormat="1"/>
    <row r="392" spans="38:44" s="35" customFormat="1">
      <c r="AL392" s="64"/>
      <c r="AM392" s="64"/>
      <c r="AN392" s="64"/>
      <c r="AO392" s="64"/>
      <c r="AP392" s="64"/>
      <c r="AQ392" s="64"/>
      <c r="AR392" s="64"/>
    </row>
  </sheetData>
  <mergeCells count="33">
    <mergeCell ref="C2:M2"/>
    <mergeCell ref="C3:G3"/>
    <mergeCell ref="C4:G4"/>
    <mergeCell ref="B9:AE9"/>
    <mergeCell ref="Q13:S15"/>
    <mergeCell ref="T13:V15"/>
    <mergeCell ref="W13:Y15"/>
    <mergeCell ref="Z13:AB15"/>
    <mergeCell ref="C12:E16"/>
    <mergeCell ref="F12:K12"/>
    <mergeCell ref="L12:P12"/>
    <mergeCell ref="P13:P16"/>
    <mergeCell ref="AC12:AE12"/>
    <mergeCell ref="AC13:AC16"/>
    <mergeCell ref="AD13:AD16"/>
    <mergeCell ref="AE13:AE16"/>
    <mergeCell ref="Q12:AB12"/>
    <mergeCell ref="L13:L16"/>
    <mergeCell ref="M13:M16"/>
    <mergeCell ref="N13:N16"/>
    <mergeCell ref="O13:O16"/>
    <mergeCell ref="K13:K16"/>
    <mergeCell ref="H14:I14"/>
    <mergeCell ref="J13:J16"/>
    <mergeCell ref="B22:E22"/>
    <mergeCell ref="F13:F16"/>
    <mergeCell ref="G13:I13"/>
    <mergeCell ref="G14:G16"/>
    <mergeCell ref="H15:H16"/>
    <mergeCell ref="I15:I16"/>
    <mergeCell ref="C17:E17"/>
    <mergeCell ref="B20:E20"/>
    <mergeCell ref="B12:B16"/>
  </mergeCells>
  <dataValidations count="1">
    <dataValidation type="list" allowBlank="1" showInputMessage="1" showErrorMessage="1" sqref="C17:E17">
      <formula1>INSTITUCIÓN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6"/>
  <sheetViews>
    <sheetView topLeftCell="A10" workbookViewId="0">
      <selection sqref="A1:A46"/>
    </sheetView>
  </sheetViews>
  <sheetFormatPr baseColWidth="10" defaultRowHeight="15"/>
  <sheetData>
    <row r="1" spans="1:1">
      <c r="A1" s="2" t="s">
        <v>21</v>
      </c>
    </row>
    <row r="2" spans="1:1">
      <c r="A2" s="2" t="s">
        <v>22</v>
      </c>
    </row>
    <row r="3" spans="1:1">
      <c r="A3" s="2" t="s">
        <v>23</v>
      </c>
    </row>
    <row r="4" spans="1:1">
      <c r="A4" s="2" t="s">
        <v>24</v>
      </c>
    </row>
    <row r="5" spans="1:1">
      <c r="A5" s="2" t="s">
        <v>25</v>
      </c>
    </row>
    <row r="6" spans="1:1">
      <c r="A6" s="2" t="s">
        <v>26</v>
      </c>
    </row>
    <row r="7" spans="1:1">
      <c r="A7" s="2" t="s">
        <v>27</v>
      </c>
    </row>
    <row r="8" spans="1:1">
      <c r="A8" s="2" t="s">
        <v>28</v>
      </c>
    </row>
    <row r="9" spans="1:1">
      <c r="A9" s="2" t="s">
        <v>29</v>
      </c>
    </row>
    <row r="10" spans="1:1">
      <c r="A10" s="2" t="s">
        <v>30</v>
      </c>
    </row>
    <row r="11" spans="1:1">
      <c r="A11" s="2" t="s">
        <v>31</v>
      </c>
    </row>
    <row r="12" spans="1:1">
      <c r="A12" s="1" t="s">
        <v>66</v>
      </c>
    </row>
    <row r="13" spans="1:1">
      <c r="A13" s="2" t="s">
        <v>32</v>
      </c>
    </row>
    <row r="14" spans="1:1">
      <c r="A14" s="2" t="s">
        <v>33</v>
      </c>
    </row>
    <row r="15" spans="1:1">
      <c r="A15" s="2" t="s">
        <v>34</v>
      </c>
    </row>
    <row r="16" spans="1:1">
      <c r="A16" s="2" t="s">
        <v>35</v>
      </c>
    </row>
    <row r="17" spans="1:1">
      <c r="A17" s="2" t="s">
        <v>36</v>
      </c>
    </row>
    <row r="18" spans="1:1">
      <c r="A18" s="2" t="s">
        <v>37</v>
      </c>
    </row>
    <row r="19" spans="1:1">
      <c r="A19" s="2" t="s">
        <v>38</v>
      </c>
    </row>
    <row r="20" spans="1:1">
      <c r="A20" s="2" t="s">
        <v>39</v>
      </c>
    </row>
    <row r="21" spans="1:1">
      <c r="A21" s="2" t="s">
        <v>40</v>
      </c>
    </row>
    <row r="22" spans="1:1">
      <c r="A22" s="2" t="s">
        <v>41</v>
      </c>
    </row>
    <row r="23" spans="1:1">
      <c r="A23" s="2" t="s">
        <v>42</v>
      </c>
    </row>
    <row r="24" spans="1:1">
      <c r="A24" s="2" t="s">
        <v>43</v>
      </c>
    </row>
    <row r="25" spans="1:1">
      <c r="A25" s="2" t="s">
        <v>44</v>
      </c>
    </row>
    <row r="26" spans="1:1">
      <c r="A26" s="2" t="s">
        <v>45</v>
      </c>
    </row>
    <row r="27" spans="1:1">
      <c r="A27" s="2" t="s">
        <v>46</v>
      </c>
    </row>
    <row r="28" spans="1:1">
      <c r="A28" s="2" t="s">
        <v>47</v>
      </c>
    </row>
    <row r="29" spans="1:1">
      <c r="A29" s="2" t="s">
        <v>48</v>
      </c>
    </row>
    <row r="30" spans="1:1">
      <c r="A30" s="2" t="s">
        <v>49</v>
      </c>
    </row>
    <row r="31" spans="1:1">
      <c r="A31" s="2" t="s">
        <v>50</v>
      </c>
    </row>
    <row r="32" spans="1:1">
      <c r="A32" s="2" t="s">
        <v>51</v>
      </c>
    </row>
    <row r="33" spans="1:1">
      <c r="A33" s="2" t="s">
        <v>52</v>
      </c>
    </row>
    <row r="34" spans="1:1">
      <c r="A34" s="2" t="s">
        <v>53</v>
      </c>
    </row>
    <row r="35" spans="1:1">
      <c r="A35" s="2" t="s">
        <v>54</v>
      </c>
    </row>
    <row r="36" spans="1:1">
      <c r="A36" s="2" t="s">
        <v>55</v>
      </c>
    </row>
    <row r="37" spans="1:1">
      <c r="A37" s="2" t="s">
        <v>56</v>
      </c>
    </row>
    <row r="38" spans="1:1">
      <c r="A38" s="2" t="s">
        <v>57</v>
      </c>
    </row>
    <row r="39" spans="1:1">
      <c r="A39" s="2" t="s">
        <v>58</v>
      </c>
    </row>
    <row r="40" spans="1:1">
      <c r="A40" s="2" t="s">
        <v>59</v>
      </c>
    </row>
    <row r="41" spans="1:1">
      <c r="A41" s="2" t="s">
        <v>60</v>
      </c>
    </row>
    <row r="42" spans="1:1">
      <c r="A42" s="2" t="s">
        <v>61</v>
      </c>
    </row>
    <row r="43" spans="1:1">
      <c r="A43" s="2" t="s">
        <v>62</v>
      </c>
    </row>
    <row r="44" spans="1:1">
      <c r="A44" s="2" t="s">
        <v>63</v>
      </c>
    </row>
    <row r="45" spans="1:1">
      <c r="A45" s="2" t="s">
        <v>64</v>
      </c>
    </row>
    <row r="46" spans="1:1">
      <c r="A46" s="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56"/>
  <sheetViews>
    <sheetView zoomScale="91" zoomScaleNormal="91" workbookViewId="0">
      <selection activeCell="I19" sqref="A18:I19"/>
    </sheetView>
  </sheetViews>
  <sheetFormatPr baseColWidth="10" defaultRowHeight="15"/>
  <cols>
    <col min="1" max="1" width="3" customWidth="1"/>
    <col min="2" max="2" width="15.42578125" customWidth="1"/>
    <col min="3" max="3" width="13" customWidth="1"/>
    <col min="4" max="4" width="13.140625" customWidth="1"/>
    <col min="5" max="6" width="10.5703125" customWidth="1"/>
    <col min="7" max="7" width="12.28515625" customWidth="1"/>
    <col min="8" max="8" width="12" customWidth="1"/>
    <col min="9" max="9" width="13.28515625" customWidth="1"/>
    <col min="10" max="10" width="10.5703125" customWidth="1"/>
    <col min="11" max="11" width="11.140625" customWidth="1"/>
    <col min="14" max="14" width="13.28515625" customWidth="1"/>
    <col min="19" max="19" width="13.28515625" customWidth="1"/>
    <col min="24" max="24" width="13.42578125" customWidth="1"/>
    <col min="28" max="28" width="17.5703125" customWidth="1"/>
    <col min="30" max="30" width="16.140625" customWidth="1"/>
    <col min="32" max="32" width="20.5703125" customWidth="1"/>
    <col min="34" max="34" width="21.140625" customWidth="1"/>
  </cols>
  <sheetData>
    <row r="1" spans="1:77" s="27" customFormat="1"/>
    <row r="2" spans="1:77" s="27" customFormat="1" ht="30.75" customHeight="1">
      <c r="B2" s="135" t="s">
        <v>88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</row>
    <row r="3" spans="1:77" s="27" customFormat="1" ht="16.5"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77" s="27" customFormat="1" ht="15.75" thickBot="1"/>
    <row r="5" spans="1:77" s="27" customFormat="1" ht="15" customHeight="1">
      <c r="B5" s="151" t="s">
        <v>11</v>
      </c>
      <c r="C5" s="142" t="s">
        <v>6</v>
      </c>
      <c r="D5" s="143"/>
      <c r="E5" s="143"/>
      <c r="F5" s="144"/>
      <c r="G5" s="154" t="s">
        <v>7</v>
      </c>
      <c r="H5" s="142" t="s">
        <v>98</v>
      </c>
      <c r="I5" s="143"/>
      <c r="J5" s="143"/>
      <c r="K5" s="144"/>
      <c r="L5" s="154" t="s">
        <v>7</v>
      </c>
      <c r="M5" s="142" t="s">
        <v>8</v>
      </c>
      <c r="N5" s="143"/>
      <c r="O5" s="143"/>
      <c r="P5" s="144"/>
      <c r="Q5" s="157" t="s">
        <v>7</v>
      </c>
      <c r="R5" s="142" t="s">
        <v>9</v>
      </c>
      <c r="S5" s="143"/>
      <c r="T5" s="143"/>
      <c r="U5" s="144"/>
      <c r="V5" s="136" t="s">
        <v>7</v>
      </c>
      <c r="W5" s="142" t="s">
        <v>10</v>
      </c>
      <c r="X5" s="143"/>
      <c r="Y5" s="143"/>
      <c r="Z5" s="144"/>
      <c r="AA5" s="136" t="s">
        <v>7</v>
      </c>
      <c r="AB5" s="139" t="s">
        <v>72</v>
      </c>
      <c r="AC5" s="136" t="s">
        <v>7</v>
      </c>
      <c r="AD5" s="148" t="s">
        <v>99</v>
      </c>
      <c r="AE5" s="136" t="s">
        <v>7</v>
      </c>
      <c r="AF5" s="169" t="s">
        <v>90</v>
      </c>
      <c r="AG5" s="172" t="s">
        <v>7</v>
      </c>
      <c r="AH5" s="175" t="s">
        <v>70</v>
      </c>
    </row>
    <row r="6" spans="1:77" s="27" customFormat="1" ht="34.5" customHeight="1">
      <c r="B6" s="152"/>
      <c r="C6" s="145"/>
      <c r="D6" s="146"/>
      <c r="E6" s="146"/>
      <c r="F6" s="147"/>
      <c r="G6" s="155"/>
      <c r="H6" s="145"/>
      <c r="I6" s="146"/>
      <c r="J6" s="146"/>
      <c r="K6" s="147"/>
      <c r="L6" s="155"/>
      <c r="M6" s="145"/>
      <c r="N6" s="146"/>
      <c r="O6" s="146"/>
      <c r="P6" s="147"/>
      <c r="Q6" s="158"/>
      <c r="R6" s="145"/>
      <c r="S6" s="146"/>
      <c r="T6" s="146"/>
      <c r="U6" s="147"/>
      <c r="V6" s="137"/>
      <c r="W6" s="145"/>
      <c r="X6" s="146"/>
      <c r="Y6" s="146"/>
      <c r="Z6" s="147"/>
      <c r="AA6" s="137"/>
      <c r="AB6" s="140"/>
      <c r="AC6" s="137"/>
      <c r="AD6" s="149"/>
      <c r="AE6" s="137"/>
      <c r="AF6" s="170"/>
      <c r="AG6" s="173"/>
      <c r="AH6" s="176"/>
    </row>
    <row r="7" spans="1:77" s="27" customFormat="1" ht="23.25" customHeight="1" thickBot="1">
      <c r="B7" s="153"/>
      <c r="C7" s="17" t="s">
        <v>97</v>
      </c>
      <c r="D7" s="13" t="s">
        <v>93</v>
      </c>
      <c r="E7" s="13" t="s">
        <v>94</v>
      </c>
      <c r="F7" s="21" t="s">
        <v>73</v>
      </c>
      <c r="G7" s="156"/>
      <c r="H7" s="17" t="s">
        <v>97</v>
      </c>
      <c r="I7" s="13" t="s">
        <v>93</v>
      </c>
      <c r="J7" s="13" t="s">
        <v>94</v>
      </c>
      <c r="K7" s="21" t="s">
        <v>73</v>
      </c>
      <c r="L7" s="156"/>
      <c r="M7" s="17" t="s">
        <v>97</v>
      </c>
      <c r="N7" s="13" t="s">
        <v>93</v>
      </c>
      <c r="O7" s="13" t="s">
        <v>94</v>
      </c>
      <c r="P7" s="21" t="s">
        <v>73</v>
      </c>
      <c r="Q7" s="159"/>
      <c r="R7" s="17" t="s">
        <v>97</v>
      </c>
      <c r="S7" s="13" t="s">
        <v>93</v>
      </c>
      <c r="T7" s="13" t="s">
        <v>94</v>
      </c>
      <c r="U7" s="21" t="s">
        <v>73</v>
      </c>
      <c r="V7" s="138"/>
      <c r="W7" s="17" t="s">
        <v>97</v>
      </c>
      <c r="X7" s="13" t="s">
        <v>93</v>
      </c>
      <c r="Y7" s="13" t="s">
        <v>94</v>
      </c>
      <c r="Z7" s="24" t="s">
        <v>73</v>
      </c>
      <c r="AA7" s="138"/>
      <c r="AB7" s="141"/>
      <c r="AC7" s="138"/>
      <c r="AD7" s="150"/>
      <c r="AE7" s="138"/>
      <c r="AF7" s="171"/>
      <c r="AG7" s="174"/>
      <c r="AH7" s="177"/>
    </row>
    <row r="8" spans="1:77" s="27" customFormat="1">
      <c r="B8" s="9" t="s">
        <v>12</v>
      </c>
      <c r="C8" s="33">
        <v>62</v>
      </c>
      <c r="D8" s="33">
        <v>36</v>
      </c>
      <c r="E8" s="33">
        <v>0</v>
      </c>
      <c r="F8" s="18">
        <f>SUM(C8:E8)</f>
        <v>98</v>
      </c>
      <c r="G8" s="12">
        <f>$F8/'DATOS GENERALES Y CUANTIT '!$R$18*1</f>
        <v>0.31111111111111112</v>
      </c>
      <c r="H8" s="33">
        <v>0</v>
      </c>
      <c r="I8" s="33">
        <v>1</v>
      </c>
      <c r="J8" s="33">
        <v>0</v>
      </c>
      <c r="K8" s="30">
        <f>SUM(H8:J8)</f>
        <v>1</v>
      </c>
      <c r="L8" s="12">
        <f>$K8/'DATOS GENERALES Y CUANTIT '!$R$18*1</f>
        <v>3.1746031746031746E-3</v>
      </c>
      <c r="M8" s="33"/>
      <c r="N8" s="33"/>
      <c r="O8" s="33"/>
      <c r="P8" s="30">
        <f>SUM(M8:O8)</f>
        <v>0</v>
      </c>
      <c r="Q8" s="15">
        <f>$P8/'DATOS GENERALES Y CUANTIT '!$R$18*1</f>
        <v>0</v>
      </c>
      <c r="R8" s="33"/>
      <c r="S8" s="33"/>
      <c r="T8" s="33"/>
      <c r="U8" s="31">
        <f>SUM(R8:T8)</f>
        <v>0</v>
      </c>
      <c r="V8" s="3">
        <f>+U8/'DATOS GENERALES Y CUANTIT '!$R$18*1</f>
        <v>0</v>
      </c>
      <c r="W8" s="33"/>
      <c r="X8" s="33"/>
      <c r="Y8" s="33"/>
      <c r="Z8" s="31">
        <f>SUM(W8:Y8)</f>
        <v>0</v>
      </c>
      <c r="AA8" s="4">
        <f>+Z8/'DATOS GENERALES Y CUANTIT '!$R$18*1</f>
        <v>0</v>
      </c>
      <c r="AB8" s="6">
        <f>SUM(F8,K8,P8,U8,Z8)</f>
        <v>99</v>
      </c>
      <c r="AC8" s="4">
        <f>G8+L8+Q8+V8+AA8</f>
        <v>0.31428571428571428</v>
      </c>
      <c r="AD8" s="160">
        <f>'DATOS GENERALES Y CUANTIT '!AA18</f>
        <v>28</v>
      </c>
      <c r="AE8" s="163">
        <f>+AD8/AH8*1</f>
        <v>8.8888888888888892E-2</v>
      </c>
      <c r="AF8" s="160">
        <f>'DATOS GENERALES Y CUANTIT '!X18</f>
        <v>1</v>
      </c>
      <c r="AG8" s="163">
        <f>AF8/AH8*1</f>
        <v>3.1746031746031746E-3</v>
      </c>
      <c r="AH8" s="166">
        <f>+AB13+AD13+AF13</f>
        <v>315</v>
      </c>
    </row>
    <row r="9" spans="1:77" s="27" customFormat="1">
      <c r="B9" s="10" t="s">
        <v>13</v>
      </c>
      <c r="C9" s="33">
        <v>76</v>
      </c>
      <c r="D9" s="33">
        <v>34</v>
      </c>
      <c r="E9" s="33">
        <v>0</v>
      </c>
      <c r="F9" s="18">
        <f t="shared" ref="F9:F11" si="0">SUM(C9:E9)</f>
        <v>110</v>
      </c>
      <c r="G9" s="12">
        <f>$F9/'DATOS GENERALES Y CUANTIT '!$R$18*1</f>
        <v>0.34920634920634919</v>
      </c>
      <c r="H9" s="33">
        <v>11</v>
      </c>
      <c r="I9" s="33">
        <v>4</v>
      </c>
      <c r="J9" s="33">
        <v>0</v>
      </c>
      <c r="K9" s="30">
        <f>SUM(H9:J9)</f>
        <v>15</v>
      </c>
      <c r="L9" s="12">
        <f>$K9/'DATOS GENERALES Y CUANTIT '!$R$18*1</f>
        <v>4.7619047619047616E-2</v>
      </c>
      <c r="M9" s="33"/>
      <c r="N9" s="33"/>
      <c r="O9" s="33"/>
      <c r="P9" s="30">
        <f t="shared" ref="P9:P11" si="1">SUM(M9:O9)</f>
        <v>0</v>
      </c>
      <c r="Q9" s="15">
        <f>$P9/'DATOS GENERALES Y CUANTIT '!$R$18*1</f>
        <v>0</v>
      </c>
      <c r="R9" s="33"/>
      <c r="S9" s="33"/>
      <c r="T9" s="33"/>
      <c r="U9" s="31">
        <f>SUM(R9:T9)</f>
        <v>0</v>
      </c>
      <c r="V9" s="3">
        <f>+U9/'DATOS GENERALES Y CUANTIT '!$R$18*1</f>
        <v>0</v>
      </c>
      <c r="W9" s="33"/>
      <c r="X9" s="33"/>
      <c r="Y9" s="33"/>
      <c r="Z9" s="31">
        <f>SUM(W9:Y9)</f>
        <v>0</v>
      </c>
      <c r="AA9" s="4">
        <f>+Z9/'DATOS GENERALES Y CUANTIT '!$R$18*1</f>
        <v>0</v>
      </c>
      <c r="AB9" s="5">
        <f>SUM(F9,K9,P9,U9,Z9)</f>
        <v>125</v>
      </c>
      <c r="AC9" s="4">
        <f>G9+L9+Q9+V9+AA9</f>
        <v>0.3968253968253968</v>
      </c>
      <c r="AD9" s="161"/>
      <c r="AE9" s="164"/>
      <c r="AF9" s="161"/>
      <c r="AG9" s="164"/>
      <c r="AH9" s="167"/>
    </row>
    <row r="10" spans="1:77" s="27" customFormat="1">
      <c r="B10" s="10" t="s">
        <v>14</v>
      </c>
      <c r="C10" s="33">
        <v>35</v>
      </c>
      <c r="D10" s="33">
        <v>2</v>
      </c>
      <c r="E10" s="33">
        <v>0</v>
      </c>
      <c r="F10" s="18">
        <f t="shared" si="0"/>
        <v>37</v>
      </c>
      <c r="G10" s="12">
        <f>$F10/'DATOS GENERALES Y CUANTIT '!$R$18*1</f>
        <v>0.11746031746031746</v>
      </c>
      <c r="H10" s="33">
        <v>4</v>
      </c>
      <c r="I10" s="33">
        <v>0</v>
      </c>
      <c r="J10" s="33">
        <v>0</v>
      </c>
      <c r="K10" s="30">
        <f t="shared" ref="K10:K11" si="2">SUM(H10:J10)</f>
        <v>4</v>
      </c>
      <c r="L10" s="12">
        <f>$K10/'DATOS GENERALES Y CUANTIT '!$R$18*1</f>
        <v>1.2698412698412698E-2</v>
      </c>
      <c r="M10" s="33"/>
      <c r="N10" s="33"/>
      <c r="O10" s="33"/>
      <c r="P10" s="30">
        <f t="shared" si="1"/>
        <v>0</v>
      </c>
      <c r="Q10" s="15">
        <f>$P10/'DATOS GENERALES Y CUANTIT '!$R$18*1</f>
        <v>0</v>
      </c>
      <c r="R10" s="33"/>
      <c r="S10" s="33"/>
      <c r="T10" s="33"/>
      <c r="U10" s="31">
        <f t="shared" ref="U10:U11" si="3">SUM(R10:T10)</f>
        <v>0</v>
      </c>
      <c r="V10" s="3">
        <f>+U10/'DATOS GENERALES Y CUANTIT '!$R$18*1</f>
        <v>0</v>
      </c>
      <c r="W10" s="33"/>
      <c r="X10" s="33"/>
      <c r="Y10" s="33"/>
      <c r="Z10" s="31">
        <f t="shared" ref="Z10:Z11" si="4">SUM(W10:Y10)</f>
        <v>0</v>
      </c>
      <c r="AA10" s="4">
        <f>+Z10/'DATOS GENERALES Y CUANTIT '!$R$18*1</f>
        <v>0</v>
      </c>
      <c r="AB10" s="5">
        <f>SUM(F10,K10,P10,U10,Z10)</f>
        <v>41</v>
      </c>
      <c r="AC10" s="4">
        <f>G10+L10+Q10+V10+AA10</f>
        <v>0.13015873015873017</v>
      </c>
      <c r="AD10" s="161"/>
      <c r="AE10" s="164"/>
      <c r="AF10" s="161"/>
      <c r="AG10" s="164"/>
      <c r="AH10" s="167"/>
    </row>
    <row r="11" spans="1:77" s="27" customFormat="1">
      <c r="B11" s="10" t="s">
        <v>15</v>
      </c>
      <c r="C11" s="33">
        <v>0</v>
      </c>
      <c r="D11" s="33">
        <v>0</v>
      </c>
      <c r="E11" s="33">
        <v>0</v>
      </c>
      <c r="F11" s="18">
        <f t="shared" si="0"/>
        <v>0</v>
      </c>
      <c r="G11" s="12">
        <f>$F11/'DATOS GENERALES Y CUANTIT '!$R$18*1</f>
        <v>0</v>
      </c>
      <c r="H11" s="33">
        <v>0</v>
      </c>
      <c r="I11" s="33">
        <v>0</v>
      </c>
      <c r="J11" s="33">
        <v>0</v>
      </c>
      <c r="K11" s="30">
        <f t="shared" si="2"/>
        <v>0</v>
      </c>
      <c r="L11" s="12">
        <f>$K11/'DATOS GENERALES Y CUANTIT '!$R$18*1</f>
        <v>0</v>
      </c>
      <c r="M11" s="33"/>
      <c r="N11" s="33"/>
      <c r="O11" s="33"/>
      <c r="P11" s="30">
        <f t="shared" si="1"/>
        <v>0</v>
      </c>
      <c r="Q11" s="15">
        <f>$P11/'DATOS GENERALES Y CUANTIT '!$R$18*1</f>
        <v>0</v>
      </c>
      <c r="R11" s="33"/>
      <c r="S11" s="33"/>
      <c r="T11" s="33"/>
      <c r="U11" s="31">
        <f t="shared" si="3"/>
        <v>0</v>
      </c>
      <c r="V11" s="3">
        <f>+U11/'DATOS GENERALES Y CUANTIT '!$R$18*1</f>
        <v>0</v>
      </c>
      <c r="W11" s="33"/>
      <c r="X11" s="33"/>
      <c r="Y11" s="33"/>
      <c r="Z11" s="31">
        <f t="shared" si="4"/>
        <v>0</v>
      </c>
      <c r="AA11" s="4">
        <f>+Z11/'DATOS GENERALES Y CUANTIT '!$R$18*1</f>
        <v>0</v>
      </c>
      <c r="AB11" s="5">
        <f>SUM(F11,K11,P11,U11,Z11)</f>
        <v>0</v>
      </c>
      <c r="AC11" s="4">
        <f>G11+L11+Q11+V11+AA11</f>
        <v>0</v>
      </c>
      <c r="AD11" s="161"/>
      <c r="AE11" s="164"/>
      <c r="AF11" s="161"/>
      <c r="AG11" s="164"/>
      <c r="AH11" s="167"/>
    </row>
    <row r="12" spans="1:77" s="27" customFormat="1" ht="15.75" thickBot="1">
      <c r="B12" s="14" t="s">
        <v>16</v>
      </c>
      <c r="C12" s="34">
        <v>1</v>
      </c>
      <c r="D12" s="34">
        <v>16</v>
      </c>
      <c r="E12" s="34">
        <v>0</v>
      </c>
      <c r="F12" s="18">
        <f>SUM(C12:E12)</f>
        <v>17</v>
      </c>
      <c r="G12" s="12">
        <f>$F12/'DATOS GENERALES Y CUANTIT '!$R$18*1</f>
        <v>5.3968253968253971E-2</v>
      </c>
      <c r="H12" s="34">
        <v>0</v>
      </c>
      <c r="I12" s="34">
        <v>4</v>
      </c>
      <c r="J12" s="34">
        <v>0</v>
      </c>
      <c r="K12" s="30">
        <f>SUM(H12:J12)</f>
        <v>4</v>
      </c>
      <c r="L12" s="12">
        <f>$K12/'DATOS GENERALES Y CUANTIT '!$R$18*1</f>
        <v>1.2698412698412698E-2</v>
      </c>
      <c r="M12" s="34"/>
      <c r="N12" s="34"/>
      <c r="O12" s="34"/>
      <c r="P12" s="30">
        <f>SUM(M12:O12)</f>
        <v>0</v>
      </c>
      <c r="Q12" s="15">
        <f>$P12/'DATOS GENERALES Y CUANTIT '!$R$18*1</f>
        <v>0</v>
      </c>
      <c r="R12" s="34"/>
      <c r="S12" s="34"/>
      <c r="T12" s="34"/>
      <c r="U12" s="31">
        <f>SUM(R12:T12)</f>
        <v>0</v>
      </c>
      <c r="V12" s="3">
        <f>U12/'DATOS GENERALES Y CUANTIT '!$R$18*1</f>
        <v>0</v>
      </c>
      <c r="W12" s="33"/>
      <c r="X12" s="33"/>
      <c r="Y12" s="33"/>
      <c r="Z12" s="31">
        <f>SUM(W12:Y12)</f>
        <v>0</v>
      </c>
      <c r="AA12" s="4">
        <f>+Z12/'DATOS GENERALES Y CUANTIT '!$R$18*1</f>
        <v>0</v>
      </c>
      <c r="AB12" s="7">
        <f>SUM(F12,K12,P12,U12,Z12)</f>
        <v>21</v>
      </c>
      <c r="AC12" s="4">
        <f>G12+L12+Q12+V12+AA12</f>
        <v>6.6666666666666666E-2</v>
      </c>
      <c r="AD12" s="162"/>
      <c r="AE12" s="165"/>
      <c r="AF12" s="162"/>
      <c r="AG12" s="165"/>
      <c r="AH12" s="168"/>
    </row>
    <row r="13" spans="1:77" s="32" customFormat="1" ht="16.5" thickBot="1">
      <c r="B13" s="25" t="s">
        <v>73</v>
      </c>
      <c r="C13" s="11">
        <f>SUM(C8:C12)</f>
        <v>174</v>
      </c>
      <c r="D13" s="11">
        <f t="shared" ref="D13" si="5">SUM(D8:D12)</f>
        <v>88</v>
      </c>
      <c r="E13" s="11">
        <f>SUM(E8:E12)</f>
        <v>0</v>
      </c>
      <c r="F13" s="22">
        <f>SUM(F8:F12)</f>
        <v>262</v>
      </c>
      <c r="G13" s="19">
        <f>SUM(G8:G12)</f>
        <v>0.83174603174603179</v>
      </c>
      <c r="H13" s="20">
        <f>SUM(H8:H12)</f>
        <v>15</v>
      </c>
      <c r="I13" s="20">
        <f t="shared" ref="I13:J13" si="6">SUM(I8:I12)</f>
        <v>9</v>
      </c>
      <c r="J13" s="20">
        <f t="shared" si="6"/>
        <v>0</v>
      </c>
      <c r="K13" s="22">
        <f>SUM(K8:K12)</f>
        <v>24</v>
      </c>
      <c r="L13" s="19">
        <f>SUM(L8:L12)</f>
        <v>7.6190476190476183E-2</v>
      </c>
      <c r="M13" s="20">
        <f>SUM(M8:M12)</f>
        <v>0</v>
      </c>
      <c r="N13" s="20">
        <f t="shared" ref="N13:O13" si="7">SUM(N8:N12)</f>
        <v>0</v>
      </c>
      <c r="O13" s="20">
        <f t="shared" si="7"/>
        <v>0</v>
      </c>
      <c r="P13" s="22">
        <f>SUM(P8:P12)</f>
        <v>0</v>
      </c>
      <c r="Q13" s="16">
        <f>SUM(Q8:Q12)</f>
        <v>0</v>
      </c>
      <c r="R13" s="20">
        <f>SUM(R8:R12)</f>
        <v>0</v>
      </c>
      <c r="S13" s="20">
        <f t="shared" ref="S13:T13" si="8">SUM(S8:S12)</f>
        <v>0</v>
      </c>
      <c r="T13" s="20">
        <f t="shared" si="8"/>
        <v>0</v>
      </c>
      <c r="U13" s="23">
        <f>SUM(U8:U12)</f>
        <v>0</v>
      </c>
      <c r="V13" s="8">
        <f>SUM(V8:V12)</f>
        <v>0</v>
      </c>
      <c r="W13" s="20">
        <f>SUM(W8:W12)</f>
        <v>0</v>
      </c>
      <c r="X13" s="20">
        <f t="shared" ref="X13" si="9">SUM(X8:X12)</f>
        <v>0</v>
      </c>
      <c r="Y13" s="20">
        <f>SUM(Y8:Y12)</f>
        <v>0</v>
      </c>
      <c r="Z13" s="23">
        <f>SUM(Z8:Z12)</f>
        <v>0</v>
      </c>
      <c r="AA13" s="8">
        <f>SUM(AA8:AA12)</f>
        <v>0</v>
      </c>
      <c r="AB13" s="11">
        <f>SUM(AB8:AB12)</f>
        <v>286</v>
      </c>
      <c r="AC13" s="8">
        <f>SUM(AC8:AC12)</f>
        <v>0.90793650793650782</v>
      </c>
      <c r="AD13" s="11">
        <f>+AD8</f>
        <v>28</v>
      </c>
      <c r="AE13" s="8">
        <f>+AE8</f>
        <v>8.8888888888888892E-2</v>
      </c>
      <c r="AF13" s="11">
        <f>SUM(AF8)</f>
        <v>1</v>
      </c>
      <c r="AG13" s="8">
        <f>SUM(AG8)</f>
        <v>3.1746031746031746E-3</v>
      </c>
      <c r="AH13" s="26">
        <f>AC13+AE13+AG13</f>
        <v>0.99999999999999989</v>
      </c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Q13" s="27"/>
      <c r="BR13" s="27"/>
      <c r="BS13" s="27"/>
      <c r="BT13" s="27"/>
      <c r="BU13" s="27"/>
      <c r="BV13" s="27"/>
      <c r="BW13" s="27"/>
      <c r="BX13" s="27"/>
      <c r="BY13" s="27"/>
    </row>
    <row r="14" spans="1:77" s="27" customFormat="1"/>
    <row r="15" spans="1:77" s="28" customFormat="1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</row>
    <row r="16" spans="1:7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</row>
    <row r="17" spans="1:6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</row>
    <row r="18" spans="1:6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</row>
    <row r="19" spans="1:6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</row>
    <row r="20" spans="1:6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</row>
    <row r="21" spans="1:6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</row>
    <row r="22" spans="1:6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</row>
    <row r="23" spans="1:6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</row>
    <row r="24" spans="1:6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</row>
    <row r="25" spans="1:6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</row>
    <row r="26" spans="1:6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</row>
    <row r="27" spans="1:6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</row>
    <row r="28" spans="1:6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</row>
    <row r="29" spans="1:6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</row>
    <row r="30" spans="1:6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</row>
    <row r="31" spans="1:6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</row>
    <row r="32" spans="1:6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</row>
    <row r="33" spans="1:6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</row>
    <row r="34" spans="1:6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</row>
    <row r="35" spans="1:6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</row>
    <row r="36" spans="1:6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</row>
    <row r="37" spans="1:6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</row>
    <row r="38" spans="1:6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</row>
    <row r="39" spans="1:6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</row>
    <row r="40" spans="1:6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</row>
    <row r="41" spans="1:6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</row>
    <row r="42" spans="1:6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</row>
    <row r="43" spans="1:6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</row>
    <row r="44" spans="1:6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</row>
    <row r="45" spans="1:6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</row>
    <row r="46" spans="1:6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</row>
    <row r="47" spans="1:6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</row>
    <row r="48" spans="1:6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</row>
    <row r="49" spans="1:6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</row>
    <row r="50" spans="1:6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</row>
    <row r="51" spans="1:6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</row>
    <row r="52" spans="1:6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</row>
    <row r="53" spans="1:6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</row>
    <row r="54" spans="1:6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</row>
    <row r="55" spans="1:6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</row>
    <row r="56" spans="1:6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</row>
  </sheetData>
  <sheetProtection password="C527" sheet="1" objects="1" scenarios="1"/>
  <mergeCells count="24">
    <mergeCell ref="AF8:AF12"/>
    <mergeCell ref="AG8:AG12"/>
    <mergeCell ref="AH8:AH12"/>
    <mergeCell ref="W5:Z6"/>
    <mergeCell ref="AC5:AC7"/>
    <mergeCell ref="AE5:AE7"/>
    <mergeCell ref="AD8:AD12"/>
    <mergeCell ref="AE8:AE12"/>
    <mergeCell ref="AF5:AF7"/>
    <mergeCell ref="AG5:AG7"/>
    <mergeCell ref="AH5:AH7"/>
    <mergeCell ref="B2:AH2"/>
    <mergeCell ref="V5:V7"/>
    <mergeCell ref="AA5:AA7"/>
    <mergeCell ref="AB5:AB7"/>
    <mergeCell ref="C5:F6"/>
    <mergeCell ref="H5:K6"/>
    <mergeCell ref="M5:P6"/>
    <mergeCell ref="R5:U6"/>
    <mergeCell ref="AD5:AD7"/>
    <mergeCell ref="B5:B7"/>
    <mergeCell ref="G5:G7"/>
    <mergeCell ref="L5:L7"/>
    <mergeCell ref="Q5:Q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DATOS GENERALES Y CUANTIT </vt:lpstr>
      <vt:lpstr>Hoja2</vt:lpstr>
      <vt:lpstr>DATOS CUANT Y CUALIT</vt:lpstr>
      <vt:lpstr>Hoja1</vt:lpstr>
      <vt:lpstr>'DATOS GENERALES Y CUANTIT '!INSTITUCIÓN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ycampos</dc:creator>
  <cp:lastModifiedBy>Ana Marcela Avalos Mora</cp:lastModifiedBy>
  <dcterms:created xsi:type="dcterms:W3CDTF">2016-05-20T19:44:23Z</dcterms:created>
  <dcterms:modified xsi:type="dcterms:W3CDTF">2021-10-27T20:23:42Z</dcterms:modified>
</cp:coreProperties>
</file>